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mc:Choice Requires="x15">
      <x15ac:absPath xmlns:x15ac="http://schemas.microsoft.com/office/spreadsheetml/2010/11/ac" url="C:\Users\slee\Documents\HOPWA_PROCESSES\CAPER_TEMPLATES\"/>
    </mc:Choice>
  </mc:AlternateContent>
  <xr:revisionPtr revIDLastSave="0" documentId="13_ncr:1_{CEDCE57E-E7EB-478F-AEDB-B5F33F50CBD1}" xr6:coauthVersionLast="47" xr6:coauthVersionMax="47" xr10:uidLastSave="{00000000-0000-0000-0000-000000000000}"/>
  <workbookProtection workbookAlgorithmName="SHA-512" workbookHashValue="oOeu+XgiOwhJ6qVZ15AKb3W1FbbzFc6Xgv0FRE8W+iOhq/mOuYydxgy6I0SqKpXt+DG1MWzYNsYm8OzNk1meXA==" workbookSaltValue="ylS0Dt+uDtcgAa6/5oS4YA==" workbookSpinCount="100000" lockStructure="1"/>
  <bookViews>
    <workbookView xWindow="-110" yWindow="-110" windowWidth="19420" windowHeight="11620" tabRatio="748" xr2:uid="{00000000-000D-0000-FFFF-FFFF00000000}"/>
  </bookViews>
  <sheets>
    <sheet name="Performance Report Cover" sheetId="32" r:id="rId1"/>
    <sheet name="Instructions " sheetId="29" r:id="rId2"/>
    <sheet name="Identification" sheetId="30" r:id="rId3"/>
    <sheet name="HOPWA Provider" sheetId="3" r:id="rId4"/>
    <sheet name="CONTACT" sheetId="27" r:id="rId5"/>
    <sheet name="DEM &amp; Prior Living" sheetId="33" r:id="rId6"/>
    <sheet name="Leveraging" sheetId="34" r:id="rId7"/>
    <sheet name="TBRA" sheetId="6" r:id="rId8"/>
    <sheet name="P-FBH" sheetId="9" r:id="rId9"/>
    <sheet name="ST-TFBH" sheetId="25" r:id="rId10"/>
    <sheet name="STRMU" sheetId="7" r:id="rId11"/>
    <sheet name="PHP" sheetId="8" r:id="rId12"/>
    <sheet name="Housing Info" sheetId="23" r:id="rId13"/>
    <sheet name="Supp Svcs" sheetId="12" r:id="rId14"/>
    <sheet name="Other Competitive Activity" sheetId="26" r:id="rId15"/>
    <sheet name="ATC &amp; Totals" sheetId="35" r:id="rId16"/>
    <sheet name="CAP DEV" sheetId="17" r:id="rId17"/>
    <sheet name="VAWA" sheetId="16" r:id="rId18"/>
    <sheet name="TOTS" sheetId="28" state="hidden" r:id="rId19"/>
  </sheets>
  <definedNames>
    <definedName name="_xlnm._FilterDatabase" localSheetId="15" hidden="1">'ATC &amp; Totals'!$A$9:$B$9</definedName>
    <definedName name="_xlnm._FilterDatabase" localSheetId="16" hidden="1">'CAP DEV'!$A$2:$BI$2</definedName>
    <definedName name="_xlnm._FilterDatabase" localSheetId="4" hidden="1">CONTACT!$A$2:$B$2</definedName>
    <definedName name="_xlnm._FilterDatabase" localSheetId="3" hidden="1">'HOPWA Provider'!$A$2:$B$2</definedName>
    <definedName name="_xlnm._FilterDatabase" localSheetId="6" hidden="1">Leveraging!$A$2:$B$2</definedName>
    <definedName name="_xlnm._FilterDatabase" localSheetId="8" hidden="1">'P-FBH'!$A$2:$BI$71</definedName>
    <definedName name="_xlnm._FilterDatabase" localSheetId="11" hidden="1">PHP!$A$2:$B$2</definedName>
    <definedName name="_xlnm._FilterDatabase" localSheetId="10" hidden="1">STRMU!$A$2:$B$61</definedName>
    <definedName name="_xlnm._FilterDatabase" localSheetId="9" hidden="1">'ST-TFBH'!$A$2:$BI$2</definedName>
    <definedName name="_xlnm._FilterDatabase" localSheetId="13" hidden="1">'Supp Svcs'!$A$2:$C$2</definedName>
    <definedName name="_xlnm._FilterDatabase" localSheetId="7" hidden="1">TBRA!$A$2:$B$72</definedName>
    <definedName name="_xlnm._FilterDatabase" localSheetId="17" hidden="1">VAWA!$A$2:$B$2</definedName>
    <definedName name="ATC">'ATC &amp; Totals'!$B$20</definedName>
    <definedName name="BEN_TOT">'DEM &amp; Prior Living'!$AA$26</definedName>
    <definedName name="CD_TOT">'CAP DEV'!$B$29</definedName>
    <definedName name="DEM_TOT">'DEM &amp; Prior Living'!$AA$28</definedName>
    <definedName name="HI_TOT">'Housing Info'!$B$4</definedName>
    <definedName name="IND_TOT">'DEM &amp; Prior Living'!$AA$14</definedName>
    <definedName name="LEV_TOT">Leveraging!$B$36</definedName>
    <definedName name="OCA_TOT">'Other Competitive Activity'!$B$3</definedName>
    <definedName name="PFBH_TOT">'P-FBH'!$BJ$72</definedName>
    <definedName name="PHP_TOT">PHP!$B$4</definedName>
    <definedName name="PROV_TOT">'HOPWA Provider'!$B$31</definedName>
    <definedName name="SS_TAB_TOTS">'Supp Svcs'!$B$22</definedName>
    <definedName name="SS_TOT">'Supp Svcs'!$B$20</definedName>
    <definedName name="STRMU_TOT">STRMU!$B$8</definedName>
    <definedName name="STTFBH_TOT">'ST-TFBH'!$BJ$72</definedName>
    <definedName name="TBRA_TOT">TBRA!$B$10</definedName>
    <definedName name="VW_TOT">VAWA!$B$8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9" l="1"/>
  <c r="B22" i="12"/>
  <c r="B28" i="33"/>
  <c r="B11" i="28" l="1"/>
  <c r="B31" i="34"/>
  <c r="B28" i="34"/>
  <c r="B72" i="25"/>
  <c r="C72" i="25"/>
  <c r="D72" i="25"/>
  <c r="E72" i="25"/>
  <c r="F72" i="25"/>
  <c r="G72" i="25"/>
  <c r="H72" i="25"/>
  <c r="I72" i="25"/>
  <c r="J72" i="25"/>
  <c r="K72" i="25"/>
  <c r="L72" i="25"/>
  <c r="M72" i="25"/>
  <c r="N72" i="25"/>
  <c r="O72" i="25"/>
  <c r="P72" i="25"/>
  <c r="Q72" i="25"/>
  <c r="R72" i="25"/>
  <c r="S72" i="25"/>
  <c r="T72" i="25"/>
  <c r="U72" i="25"/>
  <c r="V72" i="25"/>
  <c r="W72" i="25"/>
  <c r="X72" i="25"/>
  <c r="Y72" i="25"/>
  <c r="Z72" i="25"/>
  <c r="AA72" i="25"/>
  <c r="AB72" i="25"/>
  <c r="AC72" i="25"/>
  <c r="AD72" i="25"/>
  <c r="AE72" i="25"/>
  <c r="AF72" i="25"/>
  <c r="AG72" i="25"/>
  <c r="AH72" i="25"/>
  <c r="AI72" i="25"/>
  <c r="AJ72" i="25"/>
  <c r="AK72" i="25"/>
  <c r="AL72" i="25"/>
  <c r="AM72" i="25"/>
  <c r="AN72" i="25"/>
  <c r="AO72" i="25"/>
  <c r="AP72" i="25"/>
  <c r="AQ72" i="25"/>
  <c r="AR72" i="25"/>
  <c r="AS72" i="25"/>
  <c r="AT72" i="25"/>
  <c r="AU72" i="25"/>
  <c r="AV72" i="25"/>
  <c r="AW72" i="25"/>
  <c r="AX72" i="25"/>
  <c r="AY72" i="25"/>
  <c r="AZ72" i="25"/>
  <c r="BA72" i="25"/>
  <c r="BB72" i="25"/>
  <c r="BC72" i="25"/>
  <c r="BD72" i="25"/>
  <c r="BE72" i="25"/>
  <c r="BF72" i="25"/>
  <c r="BG72" i="25"/>
  <c r="BH72" i="25"/>
  <c r="BI72" i="25"/>
  <c r="B72" i="9"/>
  <c r="C72" i="9"/>
  <c r="D72" i="9"/>
  <c r="E72" i="9"/>
  <c r="F72" i="9"/>
  <c r="G72" i="9"/>
  <c r="H72" i="9"/>
  <c r="I72" i="9"/>
  <c r="J72" i="9"/>
  <c r="K72" i="9"/>
  <c r="L72" i="9"/>
  <c r="M72" i="9"/>
  <c r="N72" i="9"/>
  <c r="O72" i="9"/>
  <c r="P72" i="9"/>
  <c r="Q72" i="9"/>
  <c r="R72" i="9"/>
  <c r="S72" i="9"/>
  <c r="T72" i="9"/>
  <c r="U72" i="9"/>
  <c r="V72" i="9"/>
  <c r="W72" i="9"/>
  <c r="X72" i="9"/>
  <c r="Y72" i="9"/>
  <c r="Z72" i="9"/>
  <c r="AA72" i="9"/>
  <c r="AB72" i="9"/>
  <c r="AC72" i="9"/>
  <c r="AD72" i="9"/>
  <c r="AE72" i="9"/>
  <c r="AF72" i="9"/>
  <c r="AG72" i="9"/>
  <c r="AH72" i="9"/>
  <c r="AI72" i="9"/>
  <c r="AJ72" i="9"/>
  <c r="AK72" i="9"/>
  <c r="AL72" i="9"/>
  <c r="AM72" i="9"/>
  <c r="AN72" i="9"/>
  <c r="AO72" i="9"/>
  <c r="AP72" i="9"/>
  <c r="AQ72" i="9"/>
  <c r="AR72" i="9"/>
  <c r="AS72" i="9"/>
  <c r="AT72" i="9"/>
  <c r="AU72" i="9"/>
  <c r="AV72" i="9"/>
  <c r="AW72" i="9"/>
  <c r="AX72" i="9"/>
  <c r="AY72" i="9"/>
  <c r="AZ72" i="9"/>
  <c r="BA72" i="9"/>
  <c r="BB72" i="9"/>
  <c r="BC72" i="9"/>
  <c r="BD72" i="9"/>
  <c r="BE72" i="9"/>
  <c r="BF72" i="9"/>
  <c r="BG72" i="9"/>
  <c r="BH72" i="9"/>
  <c r="BI72" i="9"/>
  <c r="B36" i="34" l="1"/>
  <c r="B31" i="6"/>
  <c r="B49" i="33"/>
  <c r="B10" i="6"/>
  <c r="B2" i="35" s="1"/>
  <c r="B11" i="6"/>
  <c r="B47" i="6"/>
  <c r="B8" i="7"/>
  <c r="B20" i="7" l="1"/>
  <c r="B41" i="6" l="1"/>
  <c r="E29" i="17"/>
  <c r="F29" i="17"/>
  <c r="G29" i="17"/>
  <c r="H29" i="17"/>
  <c r="I29" i="17"/>
  <c r="J29" i="17"/>
  <c r="K29" i="17"/>
  <c r="L29" i="17"/>
  <c r="M29" i="17"/>
  <c r="N29" i="17"/>
  <c r="O29" i="17"/>
  <c r="P29" i="17"/>
  <c r="Q29" i="17"/>
  <c r="R29" i="17"/>
  <c r="S29" i="17"/>
  <c r="T29" i="17"/>
  <c r="U29" i="17"/>
  <c r="V29" i="17"/>
  <c r="W29" i="17"/>
  <c r="X29" i="17"/>
  <c r="Y29" i="17"/>
  <c r="Z29" i="17"/>
  <c r="AA29" i="17"/>
  <c r="AB29" i="17"/>
  <c r="AC29" i="17"/>
  <c r="AD29" i="17"/>
  <c r="AE29" i="17"/>
  <c r="AF29" i="17"/>
  <c r="AG29" i="17"/>
  <c r="AH29" i="17"/>
  <c r="AI29" i="17"/>
  <c r="AJ29" i="17"/>
  <c r="AK29" i="17"/>
  <c r="AL29" i="17"/>
  <c r="AM29" i="17"/>
  <c r="AN29" i="17"/>
  <c r="AO29" i="17"/>
  <c r="AP29" i="17"/>
  <c r="AQ29" i="17"/>
  <c r="AR29" i="17"/>
  <c r="AS29" i="17"/>
  <c r="AT29" i="17"/>
  <c r="AU29" i="17"/>
  <c r="AV29" i="17"/>
  <c r="AW29" i="17"/>
  <c r="AX29" i="17"/>
  <c r="AY29" i="17"/>
  <c r="AZ29" i="17"/>
  <c r="BA29" i="17"/>
  <c r="BB29" i="17"/>
  <c r="BC29" i="17"/>
  <c r="BD29" i="17"/>
  <c r="BE29" i="17"/>
  <c r="BF29" i="17"/>
  <c r="BG29" i="17"/>
  <c r="BH29" i="17"/>
  <c r="BI29" i="17"/>
  <c r="E16" i="17"/>
  <c r="F16" i="17"/>
  <c r="G16" i="17"/>
  <c r="H16" i="17"/>
  <c r="I16" i="17"/>
  <c r="J16" i="17"/>
  <c r="K16" i="17"/>
  <c r="L16" i="17"/>
  <c r="M16" i="17"/>
  <c r="N16" i="17"/>
  <c r="O16" i="17"/>
  <c r="P16" i="17"/>
  <c r="Q16" i="17"/>
  <c r="R16" i="17"/>
  <c r="S16" i="17"/>
  <c r="T16" i="17"/>
  <c r="U16" i="17"/>
  <c r="V16"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AU16" i="17"/>
  <c r="AV16" i="17"/>
  <c r="AW16" i="17"/>
  <c r="AX16" i="17"/>
  <c r="AY16" i="17"/>
  <c r="AZ16" i="17"/>
  <c r="BA16" i="17"/>
  <c r="BB16" i="17"/>
  <c r="BC16" i="17"/>
  <c r="BD16" i="17"/>
  <c r="BE16" i="17"/>
  <c r="BF16" i="17"/>
  <c r="BG16" i="17"/>
  <c r="BH16" i="17"/>
  <c r="BI16" i="17"/>
  <c r="C11" i="17"/>
  <c r="C16" i="17" s="1"/>
  <c r="C29" i="17" s="1"/>
  <c r="D11" i="17"/>
  <c r="D16" i="17" s="1"/>
  <c r="D29" i="17" s="1"/>
  <c r="E11" i="17"/>
  <c r="F11" i="17"/>
  <c r="G11" i="17"/>
  <c r="H11" i="17"/>
  <c r="I11" i="17"/>
  <c r="J11" i="17"/>
  <c r="K11" i="17"/>
  <c r="L11" i="17"/>
  <c r="M11" i="17"/>
  <c r="N11" i="17"/>
  <c r="O11" i="17"/>
  <c r="P11" i="17"/>
  <c r="Q11" i="17"/>
  <c r="R11" i="17"/>
  <c r="S11" i="17"/>
  <c r="T11" i="17"/>
  <c r="U11" i="17"/>
  <c r="V11"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AU11" i="17"/>
  <c r="AV11" i="17"/>
  <c r="AW11" i="17"/>
  <c r="AX11" i="17"/>
  <c r="AY11" i="17"/>
  <c r="AZ11" i="17"/>
  <c r="BA11" i="17"/>
  <c r="BB11" i="17"/>
  <c r="BC11" i="17"/>
  <c r="BD11" i="17"/>
  <c r="BE11" i="17"/>
  <c r="BF11" i="17"/>
  <c r="BG11" i="17"/>
  <c r="BH11" i="17"/>
  <c r="BI11" i="17"/>
  <c r="B11" i="17"/>
  <c r="B16" i="17" s="1"/>
  <c r="B29" i="17" s="1"/>
  <c r="B20" i="35"/>
  <c r="B12" i="28" s="1"/>
  <c r="BJ19" i="25"/>
  <c r="BJ16" i="25"/>
  <c r="BJ13" i="25"/>
  <c r="BJ10" i="25"/>
  <c r="BJ13" i="9"/>
  <c r="BJ10" i="9"/>
  <c r="BJ16" i="9"/>
  <c r="C57" i="25"/>
  <c r="D57" i="25"/>
  <c r="E57" i="25"/>
  <c r="F57" i="25"/>
  <c r="G57" i="25"/>
  <c r="H57" i="25"/>
  <c r="I57" i="25"/>
  <c r="J57" i="25"/>
  <c r="K57" i="25"/>
  <c r="L57" i="25"/>
  <c r="M57" i="25"/>
  <c r="N57" i="25"/>
  <c r="O57" i="25"/>
  <c r="P57" i="25"/>
  <c r="Q57" i="25"/>
  <c r="R57" i="25"/>
  <c r="S57" i="25"/>
  <c r="T57" i="25"/>
  <c r="U57" i="25"/>
  <c r="V57" i="25"/>
  <c r="W57" i="25"/>
  <c r="X57" i="25"/>
  <c r="Y57" i="25"/>
  <c r="Z57" i="25"/>
  <c r="AA57" i="25"/>
  <c r="AB57" i="25"/>
  <c r="AC57" i="25"/>
  <c r="AD57" i="25"/>
  <c r="AE57" i="25"/>
  <c r="AF57" i="25"/>
  <c r="AG57" i="25"/>
  <c r="AH57" i="25"/>
  <c r="AI57" i="25"/>
  <c r="AJ57" i="25"/>
  <c r="AK57" i="25"/>
  <c r="AL57" i="25"/>
  <c r="AM57" i="25"/>
  <c r="AN57" i="25"/>
  <c r="AO57" i="25"/>
  <c r="AP57" i="25"/>
  <c r="AQ57" i="25"/>
  <c r="AR57" i="25"/>
  <c r="AS57" i="25"/>
  <c r="AT57" i="25"/>
  <c r="AU57" i="25"/>
  <c r="AV57" i="25"/>
  <c r="AW57" i="25"/>
  <c r="AX57" i="25"/>
  <c r="AY57" i="25"/>
  <c r="AZ57" i="25"/>
  <c r="BA57" i="25"/>
  <c r="BB57" i="25"/>
  <c r="BC57" i="25"/>
  <c r="BD57" i="25"/>
  <c r="BE57" i="25"/>
  <c r="BF57" i="25"/>
  <c r="BG57" i="25"/>
  <c r="BH57" i="25"/>
  <c r="BI57" i="25"/>
  <c r="BJ57" i="25" s="1"/>
  <c r="B57" i="25"/>
  <c r="C51" i="25"/>
  <c r="D51" i="25"/>
  <c r="E51" i="25"/>
  <c r="F51" i="25"/>
  <c r="G51" i="25"/>
  <c r="H51" i="25"/>
  <c r="I51" i="25"/>
  <c r="J51" i="25"/>
  <c r="K51" i="25"/>
  <c r="L51" i="25"/>
  <c r="M51" i="25"/>
  <c r="N51" i="25"/>
  <c r="O51" i="25"/>
  <c r="P51" i="25"/>
  <c r="Q51" i="25"/>
  <c r="R51" i="25"/>
  <c r="S51" i="25"/>
  <c r="T51" i="25"/>
  <c r="U51" i="25"/>
  <c r="V51" i="25"/>
  <c r="W51" i="25"/>
  <c r="X51" i="25"/>
  <c r="Y51" i="25"/>
  <c r="Z51" i="25"/>
  <c r="AA51" i="25"/>
  <c r="AB51" i="25"/>
  <c r="AC51" i="25"/>
  <c r="AD51" i="25"/>
  <c r="AE51" i="25"/>
  <c r="AF51" i="25"/>
  <c r="AG51" i="25"/>
  <c r="AH51" i="25"/>
  <c r="AI51" i="25"/>
  <c r="AJ51" i="25"/>
  <c r="AK51" i="25"/>
  <c r="AL51" i="25"/>
  <c r="AM51" i="25"/>
  <c r="AN51" i="25"/>
  <c r="AO51" i="25"/>
  <c r="AP51" i="25"/>
  <c r="AQ51" i="25"/>
  <c r="AR51" i="25"/>
  <c r="AS51" i="25"/>
  <c r="AT51" i="25"/>
  <c r="AU51" i="25"/>
  <c r="AV51" i="25"/>
  <c r="AW51" i="25"/>
  <c r="AX51" i="25"/>
  <c r="AY51" i="25"/>
  <c r="AZ51" i="25"/>
  <c r="BA51" i="25"/>
  <c r="BB51" i="25"/>
  <c r="BC51" i="25"/>
  <c r="BD51" i="25"/>
  <c r="BE51" i="25"/>
  <c r="BF51" i="25"/>
  <c r="BG51" i="25"/>
  <c r="BH51" i="25"/>
  <c r="BJ51" i="25" s="1"/>
  <c r="BI51" i="25"/>
  <c r="B51" i="25"/>
  <c r="BJ44" i="25"/>
  <c r="C44" i="25"/>
  <c r="D44" i="25"/>
  <c r="E44" i="25"/>
  <c r="F44" i="25"/>
  <c r="G44" i="25"/>
  <c r="H44" i="25"/>
  <c r="I44" i="25"/>
  <c r="J44" i="25"/>
  <c r="K44" i="25"/>
  <c r="L44" i="25"/>
  <c r="M44" i="25"/>
  <c r="N44" i="25"/>
  <c r="O44" i="25"/>
  <c r="P44" i="25"/>
  <c r="Q44" i="25"/>
  <c r="R44" i="25"/>
  <c r="S44" i="25"/>
  <c r="T44" i="25"/>
  <c r="U44" i="25"/>
  <c r="V44" i="25"/>
  <c r="W44" i="25"/>
  <c r="X44" i="25"/>
  <c r="Y44" i="25"/>
  <c r="Z44" i="25"/>
  <c r="AA44" i="25"/>
  <c r="AB44" i="25"/>
  <c r="AC44" i="25"/>
  <c r="AD44" i="25"/>
  <c r="AE44" i="25"/>
  <c r="AF44" i="25"/>
  <c r="AG44" i="25"/>
  <c r="AH44" i="25"/>
  <c r="AI44" i="25"/>
  <c r="AJ44" i="25"/>
  <c r="AK44" i="25"/>
  <c r="AL44" i="25"/>
  <c r="AM44" i="25"/>
  <c r="AN44" i="25"/>
  <c r="AO44" i="25"/>
  <c r="AP44" i="25"/>
  <c r="AQ44" i="25"/>
  <c r="AR44" i="25"/>
  <c r="AS44" i="25"/>
  <c r="AT44" i="25"/>
  <c r="AU44" i="25"/>
  <c r="AV44" i="25"/>
  <c r="AW44" i="25"/>
  <c r="AX44" i="25"/>
  <c r="AY44" i="25"/>
  <c r="AZ44" i="25"/>
  <c r="BA44" i="25"/>
  <c r="BB44" i="25"/>
  <c r="BC44" i="25"/>
  <c r="BD44" i="25"/>
  <c r="BE44" i="25"/>
  <c r="BF44" i="25"/>
  <c r="BG44" i="25"/>
  <c r="BH44" i="25"/>
  <c r="BI44" i="25"/>
  <c r="B44" i="25"/>
  <c r="BJ29" i="25"/>
  <c r="C29" i="25"/>
  <c r="D29" i="25"/>
  <c r="E29" i="25"/>
  <c r="F29" i="25"/>
  <c r="G29" i="25"/>
  <c r="H29" i="25"/>
  <c r="I29" i="25"/>
  <c r="J29" i="25"/>
  <c r="K29" i="25"/>
  <c r="L29" i="25"/>
  <c r="M29" i="25"/>
  <c r="N29" i="25"/>
  <c r="O29" i="25"/>
  <c r="P29" i="25"/>
  <c r="Q29" i="25"/>
  <c r="R29" i="25"/>
  <c r="S29" i="25"/>
  <c r="T29" i="25"/>
  <c r="U29" i="25"/>
  <c r="V29" i="25"/>
  <c r="W29" i="25"/>
  <c r="X29" i="25"/>
  <c r="Y29" i="25"/>
  <c r="Z29" i="25"/>
  <c r="AA29" i="25"/>
  <c r="AB29" i="25"/>
  <c r="AC29" i="25"/>
  <c r="AD29" i="25"/>
  <c r="AE29" i="25"/>
  <c r="AF29" i="25"/>
  <c r="AG29" i="25"/>
  <c r="AH29" i="25"/>
  <c r="AI29" i="25"/>
  <c r="AJ29" i="25"/>
  <c r="AK29" i="25"/>
  <c r="AL29" i="25"/>
  <c r="AM29" i="25"/>
  <c r="AN29" i="25"/>
  <c r="AO29" i="25"/>
  <c r="AP29" i="25"/>
  <c r="AQ29" i="25"/>
  <c r="AR29" i="25"/>
  <c r="AS29" i="25"/>
  <c r="AT29" i="25"/>
  <c r="AU29" i="25"/>
  <c r="AV29" i="25"/>
  <c r="AW29" i="25"/>
  <c r="AX29" i="25"/>
  <c r="AY29" i="25"/>
  <c r="AZ29" i="25"/>
  <c r="BA29" i="25"/>
  <c r="BB29" i="25"/>
  <c r="BC29" i="25"/>
  <c r="BD29" i="25"/>
  <c r="BE29" i="25"/>
  <c r="BF29" i="25"/>
  <c r="BG29" i="25"/>
  <c r="BH29" i="25"/>
  <c r="BI29" i="25"/>
  <c r="B29" i="25"/>
  <c r="C24" i="25"/>
  <c r="D24" i="25"/>
  <c r="E24" i="25"/>
  <c r="F24" i="25"/>
  <c r="G24" i="25"/>
  <c r="H24" i="25"/>
  <c r="I24" i="25"/>
  <c r="J24" i="25"/>
  <c r="K24" i="25"/>
  <c r="L24" i="25"/>
  <c r="M24" i="25"/>
  <c r="N24" i="25"/>
  <c r="O24" i="25"/>
  <c r="P24" i="25"/>
  <c r="Q24" i="25"/>
  <c r="R24" i="25"/>
  <c r="S24" i="25"/>
  <c r="T24" i="25"/>
  <c r="U24" i="25"/>
  <c r="V24" i="25"/>
  <c r="W24" i="25"/>
  <c r="X24" i="25"/>
  <c r="Y24" i="25"/>
  <c r="Z24" i="25"/>
  <c r="AA24" i="25"/>
  <c r="AB24" i="25"/>
  <c r="AC24" i="25"/>
  <c r="AD24" i="25"/>
  <c r="AE24" i="25"/>
  <c r="AF24" i="25"/>
  <c r="AG24" i="25"/>
  <c r="AH24" i="25"/>
  <c r="AI24" i="25"/>
  <c r="AJ24" i="25"/>
  <c r="AK24" i="25"/>
  <c r="AL24" i="25"/>
  <c r="AM24" i="25"/>
  <c r="AN24" i="25"/>
  <c r="AO24" i="25"/>
  <c r="AP24" i="25"/>
  <c r="AQ24" i="25"/>
  <c r="AR24" i="25"/>
  <c r="AS24" i="25"/>
  <c r="AT24" i="25"/>
  <c r="AU24" i="25"/>
  <c r="AV24" i="25"/>
  <c r="AW24" i="25"/>
  <c r="AX24" i="25"/>
  <c r="AY24" i="25"/>
  <c r="AZ24" i="25"/>
  <c r="BA24" i="25"/>
  <c r="BB24" i="25"/>
  <c r="BC24" i="25"/>
  <c r="BD24" i="25"/>
  <c r="BE24" i="25"/>
  <c r="BF24" i="25"/>
  <c r="BG24" i="25"/>
  <c r="BH24" i="25"/>
  <c r="BI24" i="25"/>
  <c r="B24" i="25"/>
  <c r="BJ57" i="9"/>
  <c r="C57"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AN57" i="9"/>
  <c r="AO57" i="9"/>
  <c r="AP57" i="9"/>
  <c r="AQ57" i="9"/>
  <c r="AR57" i="9"/>
  <c r="AS57" i="9"/>
  <c r="AT57" i="9"/>
  <c r="AU57" i="9"/>
  <c r="AV57" i="9"/>
  <c r="AW57" i="9"/>
  <c r="AX57" i="9"/>
  <c r="AY57" i="9"/>
  <c r="AZ57" i="9"/>
  <c r="BA57" i="9"/>
  <c r="BB57" i="9"/>
  <c r="BC57" i="9"/>
  <c r="BD57" i="9"/>
  <c r="BE57" i="9"/>
  <c r="BF57" i="9"/>
  <c r="BG57" i="9"/>
  <c r="BH57" i="9"/>
  <c r="BI57" i="9"/>
  <c r="B57" i="9"/>
  <c r="BJ54" i="9"/>
  <c r="BJ48" i="9"/>
  <c r="C48" i="9"/>
  <c r="D48" i="9"/>
  <c r="E48" i="9"/>
  <c r="F48" i="9"/>
  <c r="G48" i="9"/>
  <c r="H48" i="9"/>
  <c r="I48" i="9"/>
  <c r="J48" i="9"/>
  <c r="K48" i="9"/>
  <c r="L48" i="9"/>
  <c r="M48" i="9"/>
  <c r="N48" i="9"/>
  <c r="O48" i="9"/>
  <c r="P48" i="9"/>
  <c r="Q48" i="9"/>
  <c r="R48" i="9"/>
  <c r="S48" i="9"/>
  <c r="T48" i="9"/>
  <c r="U48" i="9"/>
  <c r="V48" i="9"/>
  <c r="W48" i="9"/>
  <c r="X48" i="9"/>
  <c r="Y48" i="9"/>
  <c r="Z48" i="9"/>
  <c r="AA48" i="9"/>
  <c r="AB48" i="9"/>
  <c r="AC48" i="9"/>
  <c r="AD48" i="9"/>
  <c r="AE48" i="9"/>
  <c r="AF48" i="9"/>
  <c r="AG48" i="9"/>
  <c r="AH48" i="9"/>
  <c r="AI48" i="9"/>
  <c r="AJ48" i="9"/>
  <c r="AK48" i="9"/>
  <c r="AL48" i="9"/>
  <c r="AM48" i="9"/>
  <c r="AN48" i="9"/>
  <c r="AO48" i="9"/>
  <c r="AP48" i="9"/>
  <c r="AQ48" i="9"/>
  <c r="AR48" i="9"/>
  <c r="AS48" i="9"/>
  <c r="AT48" i="9"/>
  <c r="AU48" i="9"/>
  <c r="AV48" i="9"/>
  <c r="AW48" i="9"/>
  <c r="AX48" i="9"/>
  <c r="AY48" i="9"/>
  <c r="AZ48" i="9"/>
  <c r="BA48" i="9"/>
  <c r="BB48" i="9"/>
  <c r="BC48" i="9"/>
  <c r="BD48" i="9"/>
  <c r="BE48" i="9"/>
  <c r="BF48" i="9"/>
  <c r="BG48" i="9"/>
  <c r="BH48" i="9"/>
  <c r="BI48" i="9"/>
  <c r="B48" i="9"/>
  <c r="BJ41" i="9"/>
  <c r="BI41" i="9"/>
  <c r="C41" i="9"/>
  <c r="D41" i="9"/>
  <c r="E41" i="9"/>
  <c r="F41" i="9"/>
  <c r="G41" i="9"/>
  <c r="H41" i="9"/>
  <c r="I41" i="9"/>
  <c r="J41" i="9"/>
  <c r="K41" i="9"/>
  <c r="L41" i="9"/>
  <c r="M41" i="9"/>
  <c r="N41" i="9"/>
  <c r="O41" i="9"/>
  <c r="P41" i="9"/>
  <c r="Q41" i="9"/>
  <c r="R41" i="9"/>
  <c r="S41" i="9"/>
  <c r="T41" i="9"/>
  <c r="U41" i="9"/>
  <c r="V41" i="9"/>
  <c r="W41" i="9"/>
  <c r="X41" i="9"/>
  <c r="Y41" i="9"/>
  <c r="Z41" i="9"/>
  <c r="AA41" i="9"/>
  <c r="AB41" i="9"/>
  <c r="AC41" i="9"/>
  <c r="AD41" i="9"/>
  <c r="AE41" i="9"/>
  <c r="AF41" i="9"/>
  <c r="AG41" i="9"/>
  <c r="AH41" i="9"/>
  <c r="AI41" i="9"/>
  <c r="AJ41" i="9"/>
  <c r="AK41" i="9"/>
  <c r="AL41" i="9"/>
  <c r="AM41" i="9"/>
  <c r="AN41" i="9"/>
  <c r="AO41" i="9"/>
  <c r="AP41" i="9"/>
  <c r="AQ41" i="9"/>
  <c r="AR41" i="9"/>
  <c r="AS41" i="9"/>
  <c r="AT41" i="9"/>
  <c r="AU41" i="9"/>
  <c r="AV41" i="9"/>
  <c r="AW41" i="9"/>
  <c r="AX41" i="9"/>
  <c r="AY41" i="9"/>
  <c r="AZ41" i="9"/>
  <c r="BA41" i="9"/>
  <c r="BB41" i="9"/>
  <c r="BC41" i="9"/>
  <c r="BD41" i="9"/>
  <c r="BE41" i="9"/>
  <c r="BF41" i="9"/>
  <c r="BG41" i="9"/>
  <c r="BH41" i="9"/>
  <c r="BJ26" i="9"/>
  <c r="C26" i="9"/>
  <c r="D26" i="9"/>
  <c r="E26" i="9"/>
  <c r="F26" i="9"/>
  <c r="G26" i="9"/>
  <c r="H26" i="9"/>
  <c r="I26" i="9"/>
  <c r="J26" i="9"/>
  <c r="K26" i="9"/>
  <c r="L26" i="9"/>
  <c r="M26" i="9"/>
  <c r="N26" i="9"/>
  <c r="O26" i="9"/>
  <c r="P26" i="9"/>
  <c r="Q26" i="9"/>
  <c r="R26" i="9"/>
  <c r="S26" i="9"/>
  <c r="T26" i="9"/>
  <c r="U26" i="9"/>
  <c r="V26" i="9"/>
  <c r="W26" i="9"/>
  <c r="X26" i="9"/>
  <c r="Y26" i="9"/>
  <c r="Z26" i="9"/>
  <c r="AA26" i="9"/>
  <c r="AB26" i="9"/>
  <c r="AC26" i="9"/>
  <c r="AD26" i="9"/>
  <c r="AE26" i="9"/>
  <c r="AF26" i="9"/>
  <c r="AG26" i="9"/>
  <c r="AH26" i="9"/>
  <c r="AI26" i="9"/>
  <c r="AJ26" i="9"/>
  <c r="AK26" i="9"/>
  <c r="AL26" i="9"/>
  <c r="AM26" i="9"/>
  <c r="AN26" i="9"/>
  <c r="AO26" i="9"/>
  <c r="AP26" i="9"/>
  <c r="AQ26" i="9"/>
  <c r="AR26" i="9"/>
  <c r="AS26" i="9"/>
  <c r="AT26" i="9"/>
  <c r="AU26" i="9"/>
  <c r="AV26" i="9"/>
  <c r="AW26" i="9"/>
  <c r="AX26" i="9"/>
  <c r="AY26" i="9"/>
  <c r="AZ26" i="9"/>
  <c r="BA26" i="9"/>
  <c r="BB26" i="9"/>
  <c r="BC26" i="9"/>
  <c r="BD26" i="9"/>
  <c r="BE26" i="9"/>
  <c r="BF26" i="9"/>
  <c r="BG26" i="9"/>
  <c r="BH26" i="9"/>
  <c r="BI26" i="9"/>
  <c r="B26" i="9"/>
  <c r="BJ21" i="9"/>
  <c r="C21" i="9"/>
  <c r="D21" i="9"/>
  <c r="E21" i="9"/>
  <c r="F21" i="9"/>
  <c r="G21" i="9"/>
  <c r="H21" i="9"/>
  <c r="I21" i="9"/>
  <c r="J21" i="9"/>
  <c r="K21" i="9"/>
  <c r="L21" i="9"/>
  <c r="M21" i="9"/>
  <c r="N21" i="9"/>
  <c r="O21" i="9"/>
  <c r="P21" i="9"/>
  <c r="Q21" i="9"/>
  <c r="R21" i="9"/>
  <c r="S21" i="9"/>
  <c r="T21" i="9"/>
  <c r="U21" i="9"/>
  <c r="V21" i="9"/>
  <c r="W21" i="9"/>
  <c r="X21" i="9"/>
  <c r="Y21" i="9"/>
  <c r="Z21" i="9"/>
  <c r="AA21" i="9"/>
  <c r="AB21" i="9"/>
  <c r="AC21" i="9"/>
  <c r="AD21" i="9"/>
  <c r="AE21" i="9"/>
  <c r="AF21" i="9"/>
  <c r="AG21" i="9"/>
  <c r="AH21" i="9"/>
  <c r="AI21" i="9"/>
  <c r="AJ21" i="9"/>
  <c r="AK21" i="9"/>
  <c r="AL21" i="9"/>
  <c r="AM21" i="9"/>
  <c r="AN21" i="9"/>
  <c r="AO21" i="9"/>
  <c r="AP21" i="9"/>
  <c r="AQ21" i="9"/>
  <c r="AR21" i="9"/>
  <c r="AS21" i="9"/>
  <c r="AT21" i="9"/>
  <c r="AU21" i="9"/>
  <c r="AV21" i="9"/>
  <c r="AW21" i="9"/>
  <c r="AX21" i="9"/>
  <c r="AY21" i="9"/>
  <c r="AZ21" i="9"/>
  <c r="BA21" i="9"/>
  <c r="BB21" i="9"/>
  <c r="BC21" i="9"/>
  <c r="BD21" i="9"/>
  <c r="BE21" i="9"/>
  <c r="BF21" i="9"/>
  <c r="BG21" i="9"/>
  <c r="BH21" i="9"/>
  <c r="BI21" i="9"/>
  <c r="B21" i="9"/>
  <c r="C54" i="9"/>
  <c r="D54" i="9"/>
  <c r="E54" i="9"/>
  <c r="F54" i="9"/>
  <c r="G54" i="9"/>
  <c r="H54" i="9"/>
  <c r="I54" i="9"/>
  <c r="J54" i="9"/>
  <c r="K54" i="9"/>
  <c r="L54" i="9"/>
  <c r="M54" i="9"/>
  <c r="N54" i="9"/>
  <c r="O54" i="9"/>
  <c r="P54" i="9"/>
  <c r="Q54" i="9"/>
  <c r="R54" i="9"/>
  <c r="S54" i="9"/>
  <c r="T54" i="9"/>
  <c r="U54" i="9"/>
  <c r="V54" i="9"/>
  <c r="W54" i="9"/>
  <c r="X54" i="9"/>
  <c r="Y54" i="9"/>
  <c r="Z54" i="9"/>
  <c r="AA54" i="9"/>
  <c r="AB54" i="9"/>
  <c r="AC54" i="9"/>
  <c r="AD54" i="9"/>
  <c r="AE54" i="9"/>
  <c r="AF54" i="9"/>
  <c r="AG54" i="9"/>
  <c r="AH54" i="9"/>
  <c r="AI54" i="9"/>
  <c r="AJ54" i="9"/>
  <c r="AK54" i="9"/>
  <c r="AL54" i="9"/>
  <c r="AM54" i="9"/>
  <c r="AN54" i="9"/>
  <c r="AO54" i="9"/>
  <c r="AP54" i="9"/>
  <c r="AQ54" i="9"/>
  <c r="AR54" i="9"/>
  <c r="AS54" i="9"/>
  <c r="AT54" i="9"/>
  <c r="AU54" i="9"/>
  <c r="AV54" i="9"/>
  <c r="AW54" i="9"/>
  <c r="AX54" i="9"/>
  <c r="AY54" i="9"/>
  <c r="AZ54" i="9"/>
  <c r="BA54" i="9"/>
  <c r="BB54" i="9"/>
  <c r="BC54" i="9"/>
  <c r="BD54" i="9"/>
  <c r="BE54" i="9"/>
  <c r="BF54" i="9"/>
  <c r="BG54" i="9"/>
  <c r="BH54" i="9"/>
  <c r="BI54" i="9"/>
  <c r="B54" i="9"/>
  <c r="B38" i="6"/>
  <c r="C20" i="12"/>
  <c r="B23" i="8"/>
  <c r="B35" i="7"/>
  <c r="B9" i="7"/>
  <c r="BJ22" i="25"/>
  <c r="BJ18" i="25"/>
  <c r="BJ12" i="25"/>
  <c r="B30" i="8"/>
  <c r="B8" i="8"/>
  <c r="B47" i="7"/>
  <c r="B42" i="7"/>
  <c r="B15" i="7"/>
  <c r="C23" i="25"/>
  <c r="D23" i="25"/>
  <c r="E23" i="25"/>
  <c r="F23" i="25"/>
  <c r="G23" i="25"/>
  <c r="H23" i="25"/>
  <c r="I23" i="25"/>
  <c r="J23" i="25"/>
  <c r="K23" i="25"/>
  <c r="L23" i="25"/>
  <c r="M23" i="25"/>
  <c r="N23" i="25"/>
  <c r="O23" i="25"/>
  <c r="P23" i="25"/>
  <c r="Q23" i="25"/>
  <c r="R23" i="25"/>
  <c r="S23" i="25"/>
  <c r="T23" i="25"/>
  <c r="U23" i="25"/>
  <c r="V23" i="25"/>
  <c r="W23" i="25"/>
  <c r="X23" i="25"/>
  <c r="Y23" i="25"/>
  <c r="Z23" i="25"/>
  <c r="AA23" i="25"/>
  <c r="AB23" i="25"/>
  <c r="AC23" i="25"/>
  <c r="AD23" i="25"/>
  <c r="AE23" i="25"/>
  <c r="AF23" i="25"/>
  <c r="AG23" i="25"/>
  <c r="AH23" i="25"/>
  <c r="AI23" i="25"/>
  <c r="AJ23" i="25"/>
  <c r="AK23" i="25"/>
  <c r="AL23" i="25"/>
  <c r="AM23" i="25"/>
  <c r="AN23" i="25"/>
  <c r="AO23" i="25"/>
  <c r="AP23" i="25"/>
  <c r="AQ23" i="25"/>
  <c r="AR23" i="25"/>
  <c r="AS23" i="25"/>
  <c r="AT23" i="25"/>
  <c r="AU23" i="25"/>
  <c r="AV23" i="25"/>
  <c r="AW23" i="25"/>
  <c r="AX23" i="25"/>
  <c r="AY23" i="25"/>
  <c r="AZ23" i="25"/>
  <c r="BA23" i="25"/>
  <c r="BB23" i="25"/>
  <c r="BC23" i="25"/>
  <c r="BD23" i="25"/>
  <c r="BE23" i="25"/>
  <c r="BF23" i="25"/>
  <c r="BG23" i="25"/>
  <c r="BH23" i="25"/>
  <c r="BI23" i="25"/>
  <c r="B23" i="25"/>
  <c r="BJ23" i="25" s="1"/>
  <c r="C20" i="9"/>
  <c r="D20" i="9"/>
  <c r="E20" i="9"/>
  <c r="F20" i="9"/>
  <c r="G20" i="9"/>
  <c r="H20" i="9"/>
  <c r="I20" i="9"/>
  <c r="J20" i="9"/>
  <c r="K20" i="9"/>
  <c r="L20" i="9"/>
  <c r="M20" i="9"/>
  <c r="N20" i="9"/>
  <c r="O20" i="9"/>
  <c r="P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AY20" i="9"/>
  <c r="AZ20" i="9"/>
  <c r="BA20" i="9"/>
  <c r="BB20" i="9"/>
  <c r="BC20" i="9"/>
  <c r="BD20" i="9"/>
  <c r="BE20" i="9"/>
  <c r="BF20" i="9"/>
  <c r="BG20" i="9"/>
  <c r="BH20" i="9"/>
  <c r="BI20" i="9"/>
  <c r="B20" i="9"/>
  <c r="B16" i="6"/>
  <c r="B13" i="28"/>
  <c r="B10" i="28"/>
  <c r="B9" i="28"/>
  <c r="B8" i="28"/>
  <c r="B20" i="12"/>
  <c r="H2" i="35" s="1"/>
  <c r="BJ19" i="9"/>
  <c r="I2" i="35"/>
  <c r="G2" i="35"/>
  <c r="F2" i="35"/>
  <c r="E2" i="35"/>
  <c r="BJ15" i="9"/>
  <c r="BJ12" i="9"/>
  <c r="B5" i="28"/>
  <c r="BJ15" i="25"/>
  <c r="B8" i="16"/>
  <c r="B15" i="28" s="1"/>
  <c r="B31" i="3"/>
  <c r="B1" i="28" s="1"/>
  <c r="B14" i="28" l="1"/>
  <c r="BJ24" i="25"/>
  <c r="B4" i="28"/>
  <c r="B14" i="7" l="1"/>
  <c r="BJ9" i="25"/>
  <c r="BJ72" i="25" s="1"/>
  <c r="BJ9" i="9"/>
  <c r="BJ72" i="9" s="1"/>
  <c r="B7" i="28" l="1"/>
  <c r="D2" i="35"/>
  <c r="B4" i="35"/>
  <c r="B6" i="35" s="1"/>
  <c r="B6" i="28"/>
  <c r="C2" i="35"/>
  <c r="AA17" i="33"/>
  <c r="AA18" i="33"/>
  <c r="AA19" i="33"/>
  <c r="AA20" i="33"/>
  <c r="AA21" i="33"/>
  <c r="AA22" i="33"/>
  <c r="AA23" i="33"/>
  <c r="AA24" i="33"/>
  <c r="AA25" i="33"/>
  <c r="AA16" i="33"/>
  <c r="AA13" i="33"/>
  <c r="AA5" i="33"/>
  <c r="AA6" i="33"/>
  <c r="AA7" i="33"/>
  <c r="AA8" i="33"/>
  <c r="AA9" i="33"/>
  <c r="AA10" i="33"/>
  <c r="AA11" i="33"/>
  <c r="AA12" i="33"/>
  <c r="AA4" i="33"/>
  <c r="AA26" i="33" l="1"/>
  <c r="AA14" i="33"/>
  <c r="B27" i="33" s="1"/>
  <c r="AA28" i="33" l="1"/>
  <c r="B2" i="28"/>
</calcChain>
</file>

<file path=xl/sharedStrings.xml><?xml version="1.0" encoding="utf-8"?>
<sst xmlns="http://schemas.openxmlformats.org/spreadsheetml/2006/main" count="950" uniqueCount="553">
  <si>
    <t>What is the number of households with income below 30% of Area Median Income?</t>
  </si>
  <si>
    <t>What is the number of households with income between 31% and 50% of Area Median Income?</t>
  </si>
  <si>
    <t>What is the number of households with income between 51% and 80% of Area Median Income?</t>
  </si>
  <si>
    <t>How many households were disconnected from care?</t>
  </si>
  <si>
    <t>How many households continued receiving this type of HOPWA assistance into the next year?</t>
  </si>
  <si>
    <t>How many households exited to an emergency shelter?</t>
  </si>
  <si>
    <t>How many households exited to private housing?</t>
  </si>
  <si>
    <t>How many households exited to transitional housing (time limited - up to 24 months)?</t>
  </si>
  <si>
    <t>How many households exited to a situation that isn't transitional, but is not expected to last more than 90 days and their housing situation after those 90 days is uncertain?</t>
  </si>
  <si>
    <t>How many households exited to a place not meant for human habitation?</t>
  </si>
  <si>
    <t>How many households received more than one of any type of Supportive Services?</t>
  </si>
  <si>
    <t>Contact Information for Secondary Program Contact</t>
  </si>
  <si>
    <t>Contact Information for Individuals Seeking Services</t>
  </si>
  <si>
    <t>This Report</t>
  </si>
  <si>
    <t>Question</t>
  </si>
  <si>
    <t>Asian</t>
  </si>
  <si>
    <t>Asian &amp; White</t>
  </si>
  <si>
    <t>Other Multi-Racial</t>
  </si>
  <si>
    <t>White</t>
  </si>
  <si>
    <t>Number of Households</t>
  </si>
  <si>
    <t>What was the amount of total program income that was spent on housing assistance in the program year?</t>
  </si>
  <si>
    <t>What was the amount of total program income that was spent on supportive services or other non-housing costs in the program year?</t>
  </si>
  <si>
    <t>What was the amount of resident rent payment that residents paid directly to private landlords?</t>
  </si>
  <si>
    <t xml:space="preserve">For facilities being rehabilitated, what was the total amount of funding spent on rehabilitation? </t>
  </si>
  <si>
    <t>How many total units (HOPWA and non-HOPWA units) were developed in this facility?</t>
  </si>
  <si>
    <t>How many households had contact with a case manager?</t>
  </si>
  <si>
    <t>How many households developed a housing plan for maintaining or establishing stable housing?</t>
  </si>
  <si>
    <t>How many households accessed and maintained medical insurance and/or assistance?</t>
  </si>
  <si>
    <t xml:space="preserve">How many households had contact with a primary health care provider? </t>
  </si>
  <si>
    <t>How many households accessed or maintained qualification for sources of income?</t>
  </si>
  <si>
    <t>How many households obtained/maintained an income-producing job during the program year (with or without any HOPWA-related assistance)?</t>
  </si>
  <si>
    <t>TBRA</t>
  </si>
  <si>
    <t>STRMU</t>
  </si>
  <si>
    <t>PHP</t>
  </si>
  <si>
    <t>SUPP SVC</t>
  </si>
  <si>
    <t>Leveraging</t>
  </si>
  <si>
    <t>Program Income</t>
  </si>
  <si>
    <t>Uses of Program Income</t>
  </si>
  <si>
    <t>Facility Information</t>
  </si>
  <si>
    <t>How many of the HOPWA eligible individuals died?</t>
  </si>
  <si>
    <t>Questions</t>
  </si>
  <si>
    <t>Expenditures</t>
  </si>
  <si>
    <t>Housing Opportunities for Persons With AIDS (HOPWA) Program</t>
  </si>
  <si>
    <t>Overview</t>
  </si>
  <si>
    <t>Definitions</t>
  </si>
  <si>
    <t>How many households exited to institutional arrangement expected to last more than six months?</t>
  </si>
  <si>
    <t>How many households exited to institutional arrangement expected to last less than six months?</t>
  </si>
  <si>
    <t>How many households exited to a jail/prison term expected to last less than six months?</t>
  </si>
  <si>
    <t>How many households exited to a jail/prison term expected to last more than six months?</t>
  </si>
  <si>
    <t>What were the expenditures and number of households for each of the following types of supportive services in the program year?</t>
  </si>
  <si>
    <t>What type of development was funded (new construction, rehabilitation, acquisition)?</t>
  </si>
  <si>
    <t>What type of housing (Permanent or Short-term/Transitional) was developed?</t>
  </si>
  <si>
    <t>How many units in this facility were developed with HOPWA funds?</t>
  </si>
  <si>
    <t xml:space="preserve">For Capital Development facilities, what is the purchase or lease date of the property? </t>
  </si>
  <si>
    <t xml:space="preserve">How many emergency transfers were denied? </t>
  </si>
  <si>
    <t>What was the amount of program income collected from resident rent payments in the program year?</t>
  </si>
  <si>
    <t xml:space="preserve">What was the amount of program income collected from other sources (non-resident payments) in the program year? </t>
  </si>
  <si>
    <t xml:space="preserve">  ESG</t>
  </si>
  <si>
    <t xml:space="preserve">  HOME</t>
  </si>
  <si>
    <t xml:space="preserve">  Ryan White</t>
  </si>
  <si>
    <t xml:space="preserve">  Continuum of Care (CoC)</t>
  </si>
  <si>
    <t xml:space="preserve">  Low-Income Housing Tax Credit</t>
  </si>
  <si>
    <t xml:space="preserve">  Private grants</t>
  </si>
  <si>
    <t xml:space="preserve">  In-kind resources</t>
  </si>
  <si>
    <t xml:space="preserve">  Grantee cash</t>
  </si>
  <si>
    <t>Adult Day Care and Personal Assistance</t>
  </si>
  <si>
    <t>Alcohol-Drug Abuse</t>
  </si>
  <si>
    <t>Child Care</t>
  </si>
  <si>
    <t>Case Management</t>
  </si>
  <si>
    <t>Education</t>
  </si>
  <si>
    <t>Employment Assistance and Training</t>
  </si>
  <si>
    <t>Health/Medical Services</t>
  </si>
  <si>
    <t>Legal Services</t>
  </si>
  <si>
    <t>Life Skills Management</t>
  </si>
  <si>
    <t>Meals/Nutritional Services</t>
  </si>
  <si>
    <t>Mental Health Services</t>
  </si>
  <si>
    <t>Outreach</t>
  </si>
  <si>
    <t>Transportation</t>
  </si>
  <si>
    <t>Facility 1</t>
  </si>
  <si>
    <t>Facility 2</t>
  </si>
  <si>
    <t>Facility 3</t>
  </si>
  <si>
    <t>Facility 4</t>
  </si>
  <si>
    <t>Facility 5</t>
  </si>
  <si>
    <t>Facility 6</t>
  </si>
  <si>
    <t>Facility 7</t>
  </si>
  <si>
    <t>Facility 8</t>
  </si>
  <si>
    <t>Facility 9</t>
  </si>
  <si>
    <t>Facility 10</t>
  </si>
  <si>
    <t>MEDICAID Health Program or local program equivalent</t>
  </si>
  <si>
    <t>MEDICARE Health Insurance or local program equivalent</t>
  </si>
  <si>
    <t>Veterans Affairs Medical Services</t>
  </si>
  <si>
    <t>AIDS Drug Assistance Program</t>
  </si>
  <si>
    <t>State Children's Health Insurance Program (SCHIP) or local program equivalent</t>
  </si>
  <si>
    <t>Ryan White-funded Medical or Dental Assistance</t>
  </si>
  <si>
    <t>Earned Income from Employment</t>
  </si>
  <si>
    <t>Retirement</t>
  </si>
  <si>
    <t>SSI</t>
  </si>
  <si>
    <t>SSDI</t>
  </si>
  <si>
    <t>Other Welfare Assistance (Supplemental Nutrition Assistance Program, WIC, TANF, etc.)</t>
  </si>
  <si>
    <t>Private Disability Insurance</t>
  </si>
  <si>
    <t>Veteran's Disability Payment (service or non-service connected payment)</t>
  </si>
  <si>
    <t>Regular contributions or gifts from organizations or persons not residing in the residence</t>
  </si>
  <si>
    <t>Worker's Compensation</t>
  </si>
  <si>
    <t>General Assistance (GA), or local program</t>
  </si>
  <si>
    <t>Unemployment Insurance</t>
  </si>
  <si>
    <t>Other Sources of Income</t>
  </si>
  <si>
    <r>
      <t xml:space="preserve">How many households maintained </t>
    </r>
    <r>
      <rPr>
        <b/>
        <sz val="11"/>
        <color theme="1"/>
        <rFont val="Calibri"/>
        <family val="2"/>
      </rPr>
      <t>no</t>
    </r>
    <r>
      <rPr>
        <sz val="11"/>
        <color theme="1"/>
        <rFont val="Calibri"/>
        <family val="2"/>
      </rPr>
      <t xml:space="preserve"> sources of income?</t>
    </r>
  </si>
  <si>
    <t xml:space="preserve">  Housing Choice Voucher Program</t>
  </si>
  <si>
    <r>
      <t xml:space="preserve">How many HOPWA-eligible individuals served with TBRA this year have </t>
    </r>
    <r>
      <rPr>
        <i/>
        <sz val="11"/>
        <color theme="1"/>
        <rFont val="Calibri"/>
        <family val="2"/>
      </rPr>
      <t>ever</t>
    </r>
    <r>
      <rPr>
        <sz val="11"/>
        <color theme="1"/>
        <rFont val="Calibri"/>
        <family val="2"/>
      </rPr>
      <t xml:space="preserve"> been prescribed Anti-Retroviral Therapy?</t>
    </r>
  </si>
  <si>
    <t>STRMU Expenditures</t>
  </si>
  <si>
    <t xml:space="preserve"> STRMU mortgage assistance</t>
  </si>
  <si>
    <t xml:space="preserve"> STRMU rental assistance </t>
  </si>
  <si>
    <t xml:space="preserve"> STRMU utility assistance </t>
  </si>
  <si>
    <t>How many HOPWA-eligible persons served with PFBH have shown an improved viral load or achieved viral suppression, by facility?</t>
  </si>
  <si>
    <r>
      <t xml:space="preserve">How many HOPWA-eligible individuals served with PFBH this year have </t>
    </r>
    <r>
      <rPr>
        <i/>
        <sz val="11"/>
        <color theme="1"/>
        <rFont val="Calibri"/>
        <family val="2"/>
      </rPr>
      <t>ever</t>
    </r>
    <r>
      <rPr>
        <sz val="11"/>
        <color theme="1"/>
        <rFont val="Calibri"/>
        <family val="2"/>
      </rPr>
      <t xml:space="preserve"> been prescribed Anti-Retroviral Therapy, by facility?</t>
    </r>
  </si>
  <si>
    <t>How many HOPWA-eligible persons served with TBRA have shown an improved viral load or achieved viral suppression?</t>
  </si>
  <si>
    <t>Housing Information Services Expenditures</t>
  </si>
  <si>
    <r>
      <rPr>
        <b/>
        <sz val="11"/>
        <color theme="1"/>
        <rFont val="Calibri"/>
        <family val="2"/>
      </rPr>
      <t>For facilities being rehabilitated only</t>
    </r>
    <r>
      <rPr>
        <sz val="11"/>
        <color theme="1"/>
        <rFont val="Calibri"/>
        <family val="2"/>
      </rPr>
      <t xml:space="preserve">, what is the final value of the building after rehabilitation is complete? </t>
    </r>
  </si>
  <si>
    <t>For Capital Development facilities, what is the date the construction or rehabilitation started (if applicable)?</t>
  </si>
  <si>
    <t>What date was the construction or rehabilitation completed?</t>
  </si>
  <si>
    <t>What date did residents begin to occupy the facility?</t>
  </si>
  <si>
    <t xml:space="preserve">If there is a waiting list, how many households are on the waiting list? </t>
  </si>
  <si>
    <t>Capital Development Expenditures</t>
  </si>
  <si>
    <t>Who completes this form?</t>
  </si>
  <si>
    <t>TBRA (Tenant-Based Rental Assistance)</t>
  </si>
  <si>
    <t>P-FBH (Permanent Facility-Based Housing)</t>
  </si>
  <si>
    <t>STRMU (Short-Term Rent, Mortgage and Utilities Assistance)</t>
  </si>
  <si>
    <t>PHP (Permanent Housing Placement Assistance)</t>
  </si>
  <si>
    <t>CAP DEV (Capital Development)</t>
  </si>
  <si>
    <t>What tabs should be completed for this report?</t>
  </si>
  <si>
    <t>This data will be compiled by the HOPWA Formula or Competitive Grantee, as part of providing annual performance reporting to HUD.</t>
  </si>
  <si>
    <t>CONTACT</t>
  </si>
  <si>
    <r>
      <t xml:space="preserve">a. How many households were served with STRMU mortgage assistance </t>
    </r>
    <r>
      <rPr>
        <b/>
        <sz val="11"/>
        <color theme="1"/>
        <rFont val="Calibri"/>
        <family val="2"/>
      </rPr>
      <t>only</t>
    </r>
    <r>
      <rPr>
        <sz val="11"/>
        <color theme="1"/>
        <rFont val="Calibri"/>
        <family val="2"/>
      </rPr>
      <t>?</t>
    </r>
  </si>
  <si>
    <r>
      <t xml:space="preserve">b. How many households were served with STRMU rental assistance </t>
    </r>
    <r>
      <rPr>
        <b/>
        <sz val="11"/>
        <color theme="1"/>
        <rFont val="Calibri"/>
        <family val="2"/>
      </rPr>
      <t>only</t>
    </r>
    <r>
      <rPr>
        <sz val="11"/>
        <color theme="1"/>
        <rFont val="Calibri"/>
        <family val="2"/>
      </rPr>
      <t>?</t>
    </r>
  </si>
  <si>
    <r>
      <t xml:space="preserve">c. How many households were served with STRMU utilities assistance </t>
    </r>
    <r>
      <rPr>
        <b/>
        <sz val="11"/>
        <color theme="1"/>
        <rFont val="Calibri"/>
        <family val="2"/>
      </rPr>
      <t>only</t>
    </r>
    <r>
      <rPr>
        <sz val="11"/>
        <color theme="1"/>
        <rFont val="Calibri"/>
        <family val="2"/>
      </rPr>
      <t>?</t>
    </r>
  </si>
  <si>
    <t xml:space="preserve">d. How many households received more than one type of STRMU assistance? </t>
  </si>
  <si>
    <t>Totals</t>
  </si>
  <si>
    <t>P-FBH</t>
  </si>
  <si>
    <t>Housing Info</t>
  </si>
  <si>
    <t>ATC (Access to Care) &amp; Totals</t>
  </si>
  <si>
    <t>HOPWA Provider</t>
  </si>
  <si>
    <t>TBRA Households Served and Expenditures</t>
  </si>
  <si>
    <t>Deduplication of Supportive Services</t>
  </si>
  <si>
    <t>Housing Subsidy Assistance Household Count Deduplication</t>
  </si>
  <si>
    <r>
      <t xml:space="preserve">How many households received any type of HOPWA Housing Subsidy Assistance </t>
    </r>
    <r>
      <rPr>
        <b/>
        <sz val="11"/>
        <color theme="1"/>
        <rFont val="Calibri"/>
        <family val="2"/>
      </rPr>
      <t>and</t>
    </r>
    <r>
      <rPr>
        <sz val="11"/>
        <color theme="1"/>
        <rFont val="Calibri"/>
        <family val="2"/>
      </rPr>
      <t xml:space="preserve"> HOPWA Funded Case Management?</t>
    </r>
  </si>
  <si>
    <r>
      <t xml:space="preserve">How many households received any type of HOPWA Housing Subsidy Assistance </t>
    </r>
    <r>
      <rPr>
        <b/>
        <sz val="11"/>
        <color theme="1"/>
        <rFont val="Calibri"/>
        <family val="2"/>
      </rPr>
      <t>and</t>
    </r>
    <r>
      <rPr>
        <sz val="11"/>
        <color theme="1"/>
        <rFont val="Calibri"/>
        <family val="2"/>
      </rPr>
      <t xml:space="preserve"> HOPWA Supportive Services?</t>
    </r>
  </si>
  <si>
    <t>Facility 11</t>
  </si>
  <si>
    <t>Facility 12</t>
  </si>
  <si>
    <t>Facility 13</t>
  </si>
  <si>
    <t>Facility 14</t>
  </si>
  <si>
    <t>Facility 15</t>
  </si>
  <si>
    <t>Facility 16</t>
  </si>
  <si>
    <t>Facility 17</t>
  </si>
  <si>
    <t>Facility 18</t>
  </si>
  <si>
    <t>Facility 19</t>
  </si>
  <si>
    <t>Facility 20</t>
  </si>
  <si>
    <t>Facility 21</t>
  </si>
  <si>
    <t>Facility 22</t>
  </si>
  <si>
    <t>Facility 23</t>
  </si>
  <si>
    <t>Facility 24</t>
  </si>
  <si>
    <t>Facility 25</t>
  </si>
  <si>
    <t>Facility 26</t>
  </si>
  <si>
    <t>Facility 27</t>
  </si>
  <si>
    <t>Facility 28</t>
  </si>
  <si>
    <t>Facility 29</t>
  </si>
  <si>
    <t>Facility 30</t>
  </si>
  <si>
    <t>Facility 31</t>
  </si>
  <si>
    <t>Facility 32</t>
  </si>
  <si>
    <t>Facility 33</t>
  </si>
  <si>
    <t>Facility 34</t>
  </si>
  <si>
    <t>Facility 35</t>
  </si>
  <si>
    <t>Facility 36</t>
  </si>
  <si>
    <t>Facility 37</t>
  </si>
  <si>
    <t>Facility 38</t>
  </si>
  <si>
    <t>Facility 39</t>
  </si>
  <si>
    <t>Facility 40</t>
  </si>
  <si>
    <t>Facility 41</t>
  </si>
  <si>
    <t>Facility 42</t>
  </si>
  <si>
    <t>Facility 43</t>
  </si>
  <si>
    <t>Facility 44</t>
  </si>
  <si>
    <t>Facility 45</t>
  </si>
  <si>
    <t>Facility 46</t>
  </si>
  <si>
    <t>Facility 47</t>
  </si>
  <si>
    <t>Facility 48</t>
  </si>
  <si>
    <t>Facility 49</t>
  </si>
  <si>
    <t>Facility 50</t>
  </si>
  <si>
    <t>Facility 51</t>
  </si>
  <si>
    <t>Facility 52</t>
  </si>
  <si>
    <t>Facility 53</t>
  </si>
  <si>
    <t>Facility 54</t>
  </si>
  <si>
    <t>Facility 55</t>
  </si>
  <si>
    <t>Facility 56</t>
  </si>
  <si>
    <t>Facility 57</t>
  </si>
  <si>
    <t>Facility 58</t>
  </si>
  <si>
    <t>Facility 59</t>
  </si>
  <si>
    <t>Facility 60</t>
  </si>
  <si>
    <t>Sources of Income for Households Served by this Activity</t>
  </si>
  <si>
    <t>Medical Insurance for Households Served by this Activity</t>
  </si>
  <si>
    <t>Health Outcomes for Households Served by this Activity</t>
  </si>
  <si>
    <t>Longevity for Households Served by this Activity</t>
  </si>
  <si>
    <t>Housing Outcomes for Households Served by this Activity</t>
  </si>
  <si>
    <t>Income Levels for Households Served by this Activity</t>
  </si>
  <si>
    <t>Operating -- Households and Expenditures Served by this Activity</t>
  </si>
  <si>
    <t>Leasing -- Households and Expenditures Served by this Activity</t>
  </si>
  <si>
    <t>Other Housing Support -- Households and Expenditures Served by this Activity</t>
  </si>
  <si>
    <t>Hotel-Motel -- Households and Expenditures Served by this Activity</t>
  </si>
  <si>
    <t>PHP Expenditures for Households Served by this Activity</t>
  </si>
  <si>
    <t>Households Served by this Activity</t>
  </si>
  <si>
    <t xml:space="preserve">What is the Secondary Program contact name? </t>
  </si>
  <si>
    <t xml:space="preserve">What is the Secondary Program contact title? </t>
  </si>
  <si>
    <t xml:space="preserve">In what department does the Secondary Program contact work? </t>
  </si>
  <si>
    <t xml:space="preserve">What is the Secondary Program contact email? </t>
  </si>
  <si>
    <t xml:space="preserve">What is the Secondary Program contact phone number (including extension)? </t>
  </si>
  <si>
    <t xml:space="preserve">What is the Secondary Program contact fax number? </t>
  </si>
  <si>
    <t xml:space="preserve">What is the Services contact name? </t>
  </si>
  <si>
    <t xml:space="preserve">What is the Services contact title? </t>
  </si>
  <si>
    <t xml:space="preserve">In what department does the Services contact work? </t>
  </si>
  <si>
    <t xml:space="preserve">What is the Services contact email? </t>
  </si>
  <si>
    <t xml:space="preserve">What is the Services contact phone number (including extension)? </t>
  </si>
  <si>
    <t xml:space="preserve">What is the Services contact fax number? </t>
  </si>
  <si>
    <r>
      <rPr>
        <b/>
        <i/>
        <sz val="14"/>
        <color theme="1"/>
        <rFont val="Calibri"/>
        <family val="2"/>
      </rPr>
      <t xml:space="preserve">Capital Development </t>
    </r>
    <r>
      <rPr>
        <b/>
        <sz val="14"/>
        <color theme="1"/>
        <rFont val="Calibri"/>
        <family val="2"/>
      </rPr>
      <t>means the use of HOPWA funds to construct, acquire, or rehabilitate a housing facility.</t>
    </r>
  </si>
  <si>
    <t>There are sixty columns for facilities. If more columns are needed, please contact the HOPWA Validation Team.</t>
  </si>
  <si>
    <t>ST-TFBH</t>
  </si>
  <si>
    <t>CAP DEV</t>
  </si>
  <si>
    <t>VAWA</t>
  </si>
  <si>
    <t xml:space="preserve">   Other FUNDING_1</t>
  </si>
  <si>
    <t xml:space="preserve">   Other FUNDING_2</t>
  </si>
  <si>
    <t xml:space="preserve">   Other FUNDING_3</t>
  </si>
  <si>
    <t xml:space="preserve">   Other FUNDING_4</t>
  </si>
  <si>
    <r>
      <t xml:space="preserve">What is the </t>
    </r>
    <r>
      <rPr>
        <b/>
        <sz val="11"/>
        <color theme="1"/>
        <rFont val="Calibri"/>
        <family val="2"/>
      </rPr>
      <t>name</t>
    </r>
    <r>
      <rPr>
        <sz val="11"/>
        <color theme="1"/>
        <rFont val="Calibri"/>
        <family val="2"/>
      </rPr>
      <t xml:space="preserve"> of the housing facility?</t>
    </r>
  </si>
  <si>
    <t>For households served with Other Transitional/Short-Term Facility-Based Housing, what type of service were they provided? (150 characters)</t>
  </si>
  <si>
    <t>For households served with Other Permanent Facility-Based Housing, what type of service were they provided? (150 characters)</t>
  </si>
  <si>
    <r>
      <t xml:space="preserve">What is the </t>
    </r>
    <r>
      <rPr>
        <b/>
        <sz val="11"/>
        <color theme="1"/>
        <rFont val="Calibri"/>
        <family val="2"/>
      </rPr>
      <t>name</t>
    </r>
    <r>
      <rPr>
        <sz val="11"/>
        <color theme="1"/>
        <rFont val="Calibri"/>
        <family val="2"/>
      </rPr>
      <t xml:space="preserve"> of the facility using HOPWA for capital development (acquisition or rehabilitation)?</t>
    </r>
  </si>
  <si>
    <t>Other Competitive Activity</t>
  </si>
  <si>
    <t>How many households were served with HOPWA TBRA assistance?</t>
  </si>
  <si>
    <t>What were the other type(s) of supportive services provided? (150 characters)</t>
  </si>
  <si>
    <r>
      <t xml:space="preserve">Record Keeping. </t>
    </r>
    <r>
      <rPr>
        <sz val="11"/>
        <color rgb="FF000000"/>
        <rFont val="Calibri"/>
        <family val="2"/>
      </rPr>
      <t>Names and other individual information must be kept confidential, as required by 24 CFR 574.440. However, HUD reserves the right to review the information used to complete this report for grants management oversight purposes, except for recording any names and other identifying information. In the case that HUD must review client-level data, no client names or identifying information will be retained or recorded. Information is reported in aggregate to HUD without personal identification. Do not submit client or personal information in data systems to HUD.</t>
    </r>
  </si>
  <si>
    <r>
      <t>Achieved Viral Suppression</t>
    </r>
    <r>
      <rPr>
        <sz val="11"/>
        <color rgb="FF000000"/>
        <rFont val="Calibri"/>
        <family val="2"/>
      </rPr>
      <t>: When the load or volume of HIV virus present in a person's blood is measured at less than 200 copies per milliliter of blood.</t>
    </r>
  </si>
  <si>
    <r>
      <t xml:space="preserve">Chronically Homeless Person: </t>
    </r>
    <r>
      <rPr>
        <sz val="11"/>
        <color rgb="FF000000"/>
        <rFont val="Calibri"/>
        <family val="2"/>
      </rPr>
      <t>An individual or family who is homeless and lives or resides as an individual or family who a) lives or resides in a place not meant for human habitation, a safe haven, or in an emergency shelter; b) has been homeless and living or residing in a place not meant for human habitation, a safe haven, or in an emergency shelter continuously for at least one year or on at least four separate occasions in the last three years; and c) has an adult head of household (or a minor head of household if no adult is present in the household) with a diagnosable substance use disorder, serious mental illness, developmental disability (as defined in section 102 of the Developmental Disabilities Assistance and Bill of Rights Act of 2000 (42 U.S.C. 15002), post-traumatic stress disorder, cognitive impairments resulting from a brain injury, or chronic physical illness or disability, including the co-occurrence of two or more of those conditions. Additionally, the statutory definition includes as chronically homeless a person who currently lives or resides in an institutional care facility, including a jail, substance abuse or mental health treatment facility, hospital or other similar facility, and has resided there for fewer than 90 days if such person met the other criteria for homeless prior to entering that facility. (See 42 U.S.C. 11360(2)) This does not include doubled-up or overcrowding situations.</t>
    </r>
  </si>
  <si>
    <r>
      <t xml:space="preserve">Disabling Condition: </t>
    </r>
    <r>
      <rPr>
        <sz val="11"/>
        <color rgb="FF000000"/>
        <rFont val="Calibri"/>
        <family val="2"/>
      </rPr>
      <t>Evidencing a diagnosable substance use disorder, serious mental illness, developmental disability, chronic physical illness, or disability, including the co-occurrence of two or more of these conditions. In addition, a disabling condition may limit an individual’s ability to work or perform one or more activities of daily living. An HIV/AIDS diagnosis is considered a disabling condition.</t>
    </r>
  </si>
  <si>
    <r>
      <t xml:space="preserve">Facility-Based Housing Assistance: </t>
    </r>
    <r>
      <rPr>
        <sz val="11"/>
        <color rgb="FF000000"/>
        <rFont val="Calibri"/>
        <family val="2"/>
      </rPr>
      <t xml:space="preserve">All eligible HOPWA Housing expenditures for or associated with supporting facilities including community residences, SRO dwellings, short-term facilities, project-based rental units, master leased units, and other housing facilities approved by HUD. </t>
    </r>
  </si>
  <si>
    <r>
      <t xml:space="preserve">Faith-Based Organization: </t>
    </r>
    <r>
      <rPr>
        <sz val="11"/>
        <color rgb="FF000000"/>
        <rFont val="Calibri"/>
        <family val="2"/>
      </rPr>
      <t>Religious organizations of three types: (1) congregations; (2) national networks, which include national denominations, their social service arms (for example, Catholic Charities, Lutheran Social Services), and networks of related organizations (such as YMCA and YWCA); and (3) freestanding religious organizations, which are incorporated separately from congregations and national networks.</t>
    </r>
  </si>
  <si>
    <r>
      <t>Grassroots Organization:</t>
    </r>
    <r>
      <rPr>
        <sz val="11"/>
        <color rgb="FF000000"/>
        <rFont val="Calibri"/>
        <family val="2"/>
      </rPr>
      <t xml:space="preserve"> An organization headquartered in the local community where it provides services; has a social services budget of $300,000 or less annually, and six or fewer full-time equivalent employees. Local affiliates of national organizations are not considered “grassroots.”</t>
    </r>
  </si>
  <si>
    <r>
      <t>HOPWA Housing Information Services:</t>
    </r>
    <r>
      <rPr>
        <sz val="11"/>
        <color rgb="FF000000"/>
        <rFont val="Calibri"/>
        <family val="2"/>
      </rPr>
      <t xml:space="preserve"> Services dedicated to helping persons living with HIV/AIDS and their families to identify, locate, and acquire housing. This may also include fair housing counseling for eligible persons who may encounter discrimination based on race, color, religion, sex, age, national origin, familial status, or handicap/disability.   </t>
    </r>
  </si>
  <si>
    <r>
      <t>HOPWA Housing Subsidy Assistance Total:</t>
    </r>
    <r>
      <rPr>
        <sz val="11"/>
        <color rgb="FF000000"/>
        <rFont val="Calibri"/>
        <family val="2"/>
      </rPr>
      <t xml:space="preserve"> The unduplicated number of households receiving housing subsidies (TBRA, STRMU, Permanent Housing Placement services and Master Leasing) and/or residing in units of facilities dedicated to persons living with HIV/AIDS and their families and supported with HOPWA funds during the operating year. </t>
    </r>
  </si>
  <si>
    <r>
      <t xml:space="preserve">In-kind Leveraged Resources:  </t>
    </r>
    <r>
      <rPr>
        <sz val="11"/>
        <color rgb="FF000000"/>
        <rFont val="Calibri"/>
        <family val="2"/>
      </rPr>
      <t>These are additional types of support provided to assist HOPWA beneficiaries such as volunteer services, materials, use of equipment and building space.  The actual value of the support can be the contribution of professional services, based on customary rates for this specialized support, or actual costs contributed from other leveraged resources.  In determining a rate for the contribution of volunteer time and services, use the criteria described in 2 CFR 200.  The value of any donated material, equipment, building, or lease should be based on the fair market value at time of donation.  Related documentation can be from recent bills of sales, advertised prices, appraisals, or other information for comparable property similarly situated.</t>
    </r>
  </si>
  <si>
    <r>
      <t xml:space="preserve">Leveraged Funds: </t>
    </r>
    <r>
      <rPr>
        <sz val="11"/>
        <color rgb="FF000000"/>
        <rFont val="Calibri"/>
        <family val="2"/>
      </rPr>
      <t>The amount of funds expended during the operating year from non-HOPWA federal, state, local, and private sources by grantees or sponsors in dedicating assistance to this client population. Leveraged funds or other assistance are used directly in or in support of HOPWA program delivery.</t>
    </r>
  </si>
  <si>
    <r>
      <t>Master Leasing:</t>
    </r>
    <r>
      <rPr>
        <sz val="11"/>
        <color rgb="FF000000"/>
        <rFont val="Calibri"/>
        <family val="2"/>
      </rPr>
      <t xml:space="preserve"> Applies to a nonprofit or public agency that leases units of housing (scattered-sites or entire buildings) from a landlord and subleases the units to homeless or low-income tenants. By assuming the tenancy burden, the agency facilitates housing of clients who may not be able to maintain a lease on their own due to poor credit, evictions, or lack of sufficient income.</t>
    </r>
  </si>
  <si>
    <r>
      <t>Medically Assisted Living Facilities: HOPWA</t>
    </r>
    <r>
      <rPr>
        <sz val="11"/>
        <color rgb="FF000000"/>
        <rFont val="Calibri"/>
        <family val="2"/>
      </rPr>
      <t xml:space="preserve"> facility-based housing that assists residents with most or all activities of daily living, such as meals, bathing, dressing, and toileting. Regular medical care, supervision, and rehabilitation are also often available.</t>
    </r>
  </si>
  <si>
    <r>
      <t>Operating Costs:</t>
    </r>
    <r>
      <rPr>
        <sz val="11"/>
        <color rgb="FF000000"/>
        <rFont val="Calibri"/>
        <family val="2"/>
      </rPr>
      <t xml:space="preserve"> Applies to facility-based housing only, for facilities that are currently open. Operating costs can include day-to-day housing function and operation costs like utilities, maintenance, equipment, insurance, security, furnishings, supplies and salary for staff costs directly related to the housing project but not staff costs for delivering services. </t>
    </r>
  </si>
  <si>
    <r>
      <t xml:space="preserve">Outcome: </t>
    </r>
    <r>
      <rPr>
        <sz val="11"/>
        <color rgb="FF000000"/>
        <rFont val="Calibri"/>
        <family val="2"/>
      </rPr>
      <t xml:space="preserve">The degree to which the HOPWA assisted household has been enabled to establish or maintain a stable living environment in housing that is safe, decent, and sanitary, (per the regulations at 24 CFR 574.310(b)) and to reduce the risks of homelessness and improve access to HIV treatment and other health care and support. </t>
    </r>
  </si>
  <si>
    <r>
      <t xml:space="preserve">Output: </t>
    </r>
    <r>
      <rPr>
        <sz val="11"/>
        <color rgb="FF000000"/>
        <rFont val="Calibri"/>
        <family val="2"/>
      </rPr>
      <t>The number of units of housing or households that receive HOPWA assistance during the operating year.</t>
    </r>
  </si>
  <si>
    <r>
      <t>Permanent Housing Placement:</t>
    </r>
    <r>
      <rPr>
        <sz val="11"/>
        <color rgb="FF000000"/>
        <rFont val="Calibri"/>
        <family val="2"/>
      </rPr>
      <t xml:space="preserve"> A supportive housing service that helps establish the household in the housing unit, including but not limited to reasonable costs for security deposits not to exceed two months of rent costs.</t>
    </r>
  </si>
  <si>
    <r>
      <t>Program Income:</t>
    </r>
    <r>
      <rPr>
        <sz val="11"/>
        <color rgb="FF000000"/>
        <rFont val="Calibri"/>
        <family val="2"/>
      </rPr>
      <t xml:space="preserve"> Gross income directly generated from the use of HOPWA funds, including repayments. See grant administration requirements on program income at 2 CFR 200.307. </t>
    </r>
  </si>
  <si>
    <r>
      <t>Project-Based Rental Assistance (PBRA):</t>
    </r>
    <r>
      <rPr>
        <sz val="11"/>
        <color rgb="FF000000"/>
        <rFont val="Calibri"/>
        <family val="2"/>
      </rPr>
      <t xml:space="preserve"> A rental subsidy program that is tied to specific facilities or units owned or controlled by a project sponsor. Assistance is tied directly to the properties and is not portable or transferable.  </t>
    </r>
  </si>
  <si>
    <r>
      <t xml:space="preserve">Project Sponsor Organizations:  </t>
    </r>
    <r>
      <rPr>
        <sz val="11"/>
        <color rgb="FF000000"/>
        <rFont val="Calibri"/>
        <family val="2"/>
      </rPr>
      <t xml:space="preserve">Per HOPWA regulations at 24 CFR 574.3, any nonprofit organization or governmental housing agency that receives funds under a contract with the grantee to provide eligible housing and other support services or administrative services as defined in 24 CFR 574.300.  Project Sponsor organizations are required to provide performance data on households served and funds expended.  </t>
    </r>
  </si>
  <si>
    <r>
      <t>SAM:</t>
    </r>
    <r>
      <rPr>
        <sz val="11"/>
        <color rgb="FF000000"/>
        <rFont val="Calibri"/>
        <family val="2"/>
      </rPr>
      <t xml:space="preserve"> All organizations applying for a Federal award must have a valid registration active at sam.gov. SAM (System for Award Management) registration includes maintaining current information and providing a valid DUNS number.</t>
    </r>
  </si>
  <si>
    <r>
      <t>Short-Term Rent, Mortgage, and Utility (STRMU) Assistance:</t>
    </r>
    <r>
      <rPr>
        <sz val="11"/>
        <color rgb="FF000000"/>
        <rFont val="Calibri"/>
        <family val="2"/>
      </rPr>
      <t xml:space="preserve"> A time-limited, housing subsidy assistance designed to prevent homelessness and increase housing stability. Grantees may provide assistance for up to 21 weeks in any 52-week period. The amount of assistance varies per client depending on funds available, tenant need and program guidelines.</t>
    </r>
  </si>
  <si>
    <r>
      <t xml:space="preserve">Stewardship Units: </t>
    </r>
    <r>
      <rPr>
        <sz val="11"/>
        <color rgb="FF000000"/>
        <rFont val="Calibri"/>
        <family val="2"/>
      </rPr>
      <t>Units developed with HOPWA, where HOPWA funds were used for acquisition, new construction and rehabilitation that no longer receive operating subsidies from HOPWA. Report information for the units is subject to the three-year use agreement if rehabilitation is non-substantial and to the ten-year use agreement if rehabilitation is substantial.</t>
    </r>
  </si>
  <si>
    <r>
      <t xml:space="preserve">Tenant-Based Rental Assistance (TBRA): </t>
    </r>
    <r>
      <rPr>
        <sz val="11"/>
        <color rgb="FF000000"/>
        <rFont val="Calibri"/>
        <family val="2"/>
      </rPr>
      <t>TBRA is a rental subsidy program similar to the Housing Choice Voucher program that grantees can provide to help low-income households access affordable housing.  The TBRA voucher is not tied to a specific unit, so tenants may move to a different unit without losing their assistance, subject to individual program rules. The subsidy amount is determined in part based on household income and rental costs associated with the tenant’s lease.</t>
    </r>
  </si>
  <si>
    <t xml:space="preserve">This form requires the entry of data only where applicable, with no other actions required. </t>
  </si>
  <si>
    <t xml:space="preserve">  Enter text in empty cells next to questions.</t>
  </si>
  <si>
    <t>The Grantee may be contacted by HUD or a HUD contractor regarding the accuracy of this report.</t>
  </si>
  <si>
    <t>DO NOT alter the name of this file; return it to the Grantee with the file name as provided.</t>
  </si>
  <si>
    <t xml:space="preserve">The report MUST be submitted in this Excel format. </t>
  </si>
  <si>
    <t>SUBMISSION INSTRUCTIONS</t>
  </si>
  <si>
    <t>•</t>
  </si>
  <si>
    <t>Grant ID</t>
  </si>
  <si>
    <t>Grantee</t>
  </si>
  <si>
    <t>Sponsor ID</t>
  </si>
  <si>
    <t>Sponsor</t>
  </si>
  <si>
    <t>What is the HOPWA contract amount for this organization?</t>
  </si>
  <si>
    <t>How many households are likely to need additional Short-Term Rent, Mortgage and Utilities assistance to maintain the current housing arrangements?</t>
  </si>
  <si>
    <t>How many total households were served with Other (non-TBRA) Rental Assistance?</t>
  </si>
  <si>
    <t>Only Competitive Grantees with an "Other Housing Activity" approved in their grant agreement should complete this tab.</t>
  </si>
  <si>
    <t>"Other" Housing Activities -- Households and Expenditures Served by this Activity</t>
  </si>
  <si>
    <r>
      <t xml:space="preserve">Continued-use Periods. </t>
    </r>
    <r>
      <rPr>
        <sz val="11"/>
        <color rgb="FF000000"/>
        <rFont val="Calibri"/>
        <family val="2"/>
      </rPr>
      <t>Grantees that used HOPWA funding for new construction, acquisition, or substantial rehabilitation of a building or structure are required to operate the building or structure for HOPWA-eligible beneficiaries for a ten (10) years period. If no further HOPWA funds are used to support the facility, in place of completing the "CAP DEV" tab in the Performance Report Worksheet, the grantee must complete an Annual Report of Continued Project Operation throughout the required use periods. This report is found on the "STEWARD" tab of this workbook. The required use period is three (3) years if the rehabilitation is non-substantial.</t>
    </r>
  </si>
  <si>
    <r>
      <t>HMIS.</t>
    </r>
    <r>
      <rPr>
        <sz val="11"/>
        <color rgb="FF000000"/>
        <rFont val="Calibri"/>
        <family val="2"/>
      </rPr>
      <t xml:space="preserve"> In connection with the development of the Department’s standards for Homeless Management Information Systems (HMIS), universal data elements are being collected for clients of</t>
    </r>
    <r>
      <rPr>
        <u/>
        <sz val="11"/>
        <color rgb="FF000000"/>
        <rFont val="Calibri"/>
        <family val="2"/>
      </rPr>
      <t xml:space="preserve"> HOPWA-funded homeless assistance projects</t>
    </r>
    <r>
      <rPr>
        <sz val="11"/>
        <color rgb="FF000000"/>
        <rFont val="Calibri"/>
        <family val="2"/>
      </rPr>
      <t>. These project sponsor records would include: Name, Social Security Number, Date of Birth, Ethnicity and Race, Gender, Veteran Status, Disabling Conditions, Residence Prior to Program Entry, Zip Code of Last Permanent Address, Housing Status, Program Entry Date, Program Exit Date, Personal Identification Number, and Household Identification Number. These are intended to match the elements under HMIS. The HOPWA program-level data elements include: Income and Sources, Non-Cash Benefits, HIV/AIDS Status, Services Provided, Housing Status or Destination at the end of the operating year, Physical Disability, Developmental Disability, Chronic Health Condition, Mental Health, Substance Abuse, Domestic Violence, Medical Assistance, and T-cell Count. Other HOPWA projects sponsors may also benefit from collecting these data elements. HMIS local data systems must maintain client confidentiality by using a closed system in which medical information and HIV status are only shared with providers that have a direct involvement in the client’s case management, treatment and care, in line with the signed release of information from the client.</t>
    </r>
  </si>
  <si>
    <r>
      <t xml:space="preserve">Anti-Retroviral Therapy: </t>
    </r>
    <r>
      <rPr>
        <sz val="11"/>
        <color rgb="FF000000"/>
        <rFont val="Calibri"/>
        <family val="2"/>
      </rPr>
      <t xml:space="preserve">The combination of drugs used to treat HIV. </t>
    </r>
  </si>
  <si>
    <r>
      <t>Area Median Income:</t>
    </r>
    <r>
      <rPr>
        <sz val="11"/>
        <color rgb="FF000000"/>
        <rFont val="Calibri"/>
        <family val="2"/>
      </rPr>
      <t xml:space="preserve"> The Department of Housing and Urban Development (HUD) sets income limits that determine eligibility for assisted housing programs including the HOPWA program. HUD develops income limits based on Median Family Income estimates and Fair Market Rent area definitions for each metropolitan area, parts of some metropolitan areas, and each non-metropolitan county. AMI values vary by location and are published at: https://www.huduser.gov/portal/datasets/il.html</t>
    </r>
  </si>
  <si>
    <r>
      <t>Housing Stability:</t>
    </r>
    <r>
      <rPr>
        <sz val="11"/>
        <color rgb="FF000000"/>
        <rFont val="Calibri"/>
        <family val="2"/>
      </rPr>
      <t xml:space="preserve"> The degree to which the HOPWA project assisted beneficiaries to remain in stable housing during the operating year.</t>
    </r>
  </si>
  <si>
    <r>
      <t>Improved HIV Viral Load:</t>
    </r>
    <r>
      <rPr>
        <sz val="11"/>
        <color rgb="FF000000"/>
        <rFont val="Calibri"/>
        <family val="2"/>
      </rPr>
      <t xml:space="preserve"> A reduction in the load or volume of HIV present in the HOPWA eligible individual's blood at the end of the reporting period compared to the beginning of the reporting period. Most PLWHA who are engaged in medical care have routine laboratory tests. The HOPWA eligible individual's latest laboratory report can be used to determine viral load. </t>
    </r>
  </si>
  <si>
    <r>
      <t>Live-In Aide:</t>
    </r>
    <r>
      <rPr>
        <sz val="11"/>
        <color rgb="FF000000"/>
        <rFont val="Calibri"/>
        <family val="2"/>
      </rPr>
      <t xml:space="preserve"> A person who resides with the HOPWA Eligible Individual and who meets the following criteria: (1) is essential to the care and well-being of the person; (2) is not obligated for the support of the person; and (3) would not be living in the unit except to provide the necessary supportive services. See Code of Federal Regulations Title 24 Part 5.403 and the HOPWA Grantee Oversight Resource Guide for additional reference.</t>
    </r>
  </si>
  <si>
    <r>
      <t>Transgender:</t>
    </r>
    <r>
      <rPr>
        <sz val="11"/>
        <color rgb="FF000000"/>
        <rFont val="Calibri"/>
        <family val="2"/>
      </rPr>
      <t xml:space="preserve"> Transgender is defined as a person who identifies with, or presents as, a gender that is different from his/her gender assigned at birth</t>
    </r>
  </si>
  <si>
    <r>
      <t>VAWA Internal Emergency Transfers:</t>
    </r>
    <r>
      <rPr>
        <sz val="11"/>
        <color rgb="FF000000"/>
        <rFont val="Calibri"/>
        <family val="2"/>
      </rPr>
      <t xml:space="preserve"> Per 24 CFR 5.2005e, an emergency transfer under the VAWA protections refers to an emergency relocation of a tenant to another unit where the tenant would not be categorized as a new applicant; that is, the tenant may reside in the new unit without having to undergo an application process.</t>
    </r>
  </si>
  <si>
    <r>
      <t>VAWA External Emergency Transfers:</t>
    </r>
    <r>
      <rPr>
        <sz val="11"/>
        <color rgb="FF000000"/>
        <rFont val="Calibri"/>
        <family val="2"/>
      </rPr>
      <t xml:space="preserve"> Per 24 CFR 5.2005e, an emergency transfer under the VAWA protections refers to an emergency relocation of a tenant to another unit where the tenant would be categorized as a new applicant; that is, the tenant must undergo an application process in order to reside in the new unit. </t>
    </r>
  </si>
  <si>
    <t>Report the source(s) of cash or in-kind leveraged federal, state, local or private resources identified in either the Consolidated or Annual Plan (for formula grantees) or the grant proposal/application (for competitive grantees) and used in the delivery of the HOPWA program and the amount of leveraged dollars.</t>
  </si>
  <si>
    <t>How much was expended on Technical Assistance?</t>
  </si>
  <si>
    <t>How much was expended on Resource Identification?</t>
  </si>
  <si>
    <t>Supp Svcs (HOPWA Supportive Services)</t>
  </si>
  <si>
    <t>Please contact the Grantee if you require support submitting this form.</t>
  </si>
  <si>
    <r>
      <t xml:space="preserve">The Grantee is responsible for reviewing this report and submitting it to HUD. Project Sponsors </t>
    </r>
    <r>
      <rPr>
        <b/>
        <i/>
        <sz val="11"/>
        <color theme="1"/>
        <rFont val="Calibri"/>
        <family val="2"/>
      </rPr>
      <t>should not</t>
    </r>
    <r>
      <rPr>
        <sz val="11"/>
        <color theme="1"/>
        <rFont val="Calibri"/>
        <family val="2"/>
      </rPr>
      <t xml:space="preserve"> submit this report to HUD; only to the Grantee.</t>
    </r>
  </si>
  <si>
    <t>What were the total HOPWA funds expended for Administration costs?</t>
  </si>
  <si>
    <t xml:space="preserve">Project Sponsor Non-Direct Service Expenditures </t>
  </si>
  <si>
    <t xml:space="preserve">Other (Non-TBRA) Rental Assistance
Households Served and Expenditures (Other Non-TBRA Rental Assistance activities must be approved in the grant agreement). </t>
  </si>
  <si>
    <t>Complete this section for all Households served with HOPWA Tenant-Based Rental Assistance (TBRA) by your organization in the reporting year.</t>
  </si>
  <si>
    <t>What were the total HOPWA funds expended for TBRA rental assistance?</t>
  </si>
  <si>
    <t>What were the HOPWA funds expended for Permanent Facility-Based Housing Leasing Costs for each facility?</t>
  </si>
  <si>
    <t>What were the HOPWA funds expended for Other types of Permanent Facility-Based Housing for each facility?</t>
  </si>
  <si>
    <t>What were the HOPWA funds expended for Permanent Facility-Based Housing Operating Costs for each facility?</t>
  </si>
  <si>
    <t>What were the HOPWA funds expended for Transitional/Short-Term Facility-Based Housing Leasing Costs for each facility?</t>
  </si>
  <si>
    <t>What were the HOPWA funds expended for Transitional/Short-Term Facility-Based Housing Operating Costs for each facility?</t>
  </si>
  <si>
    <t>What were the HOPWA funds expended for Hotel-Motel Costs for each facility?</t>
  </si>
  <si>
    <t>What were the HOPWA funds expended for Other types of Transitional/Short-Term Facility-Based Housing for each facility?</t>
  </si>
  <si>
    <t>What were the HOPWA funds expended for PHP?</t>
  </si>
  <si>
    <t>What were the HOPWA funds expended for Housing Information Services?</t>
  </si>
  <si>
    <t>Complete this section for all Households served with HOPWA Permanent Facility-Based Housing assistance by your organization in the reporting year.</t>
  </si>
  <si>
    <t>Complete this section for all Households served with HOPWA Permanent Housing Placement (PHP) assistance by your organization in the reporting year.</t>
  </si>
  <si>
    <t xml:space="preserve">How many households have been served with TBRA for less than one year? </t>
  </si>
  <si>
    <t>How many households have been served with TBRA for more than 10 years, but less than 15 years?</t>
  </si>
  <si>
    <t>How many households have been served with TBRA for more than 15 years?</t>
  </si>
  <si>
    <t>How many households continued receiving HOPWA TBRA assistance into the next year?</t>
  </si>
  <si>
    <t>How many households received Permanent Facility-Based Housing Leasing support for each facility?</t>
  </si>
  <si>
    <t>How many households received Permanent Facility-Based Housing Operating support for each facility?</t>
  </si>
  <si>
    <t>How many households received Other types of Permanent Facility-Based Housing support for each facility?</t>
  </si>
  <si>
    <t xml:space="preserve">How many households have been served by permanent facility-based housing for less than one year? </t>
  </si>
  <si>
    <t xml:space="preserve">How many households have been served by permanent facility-based housing for more than one year, but less than 5 years? </t>
  </si>
  <si>
    <t>How many households have been served by permanent facility-based housing for more than 5 years, but less than 10 years?</t>
  </si>
  <si>
    <t>How many households have been served by permanent facility-based housing for more than 10 years, but less than 15 years?</t>
  </si>
  <si>
    <t>How many households have been served by permanent facility-based housing for more than 15 years?</t>
  </si>
  <si>
    <t>How many households received Transitional/Short-Term Facility-Based Housing Leasing support for each facility?</t>
  </si>
  <si>
    <t>How many households received Transitional/Short-Term Facility-Based Housing Operating support for each facility?</t>
  </si>
  <si>
    <t>How many households received Hotel-Motel cost support for each facility?</t>
  </si>
  <si>
    <t>How many households received Other types of Transitional/Short-Term Facility-Based Housing support for each facility?</t>
  </si>
  <si>
    <t xml:space="preserve">How many households have been served by short-term/transitional facility-based housing for less than one year? </t>
  </si>
  <si>
    <t>How many households have been served by short-term/transitional facility-based housing for more than 10 years, but less than 15 years?</t>
  </si>
  <si>
    <t>How many households have been served by short-term/transitional facility-based housing for more than 15 years?</t>
  </si>
  <si>
    <t xml:space="preserve">How many households served with STRMU were able to maintain a private housing situation without subsidy? </t>
  </si>
  <si>
    <t>How many households were served with PHP assistance?</t>
  </si>
  <si>
    <t>How many households were served with housing information services?</t>
  </si>
  <si>
    <t>How many households exited to other HOPWA housing programs?</t>
  </si>
  <si>
    <t>How many households exited to other housing subsidy programs?</t>
  </si>
  <si>
    <t xml:space="preserve">How many households have been served by STRMU for the first time this year? </t>
  </si>
  <si>
    <t xml:space="preserve">How many households also received STRMU assistance during the previous STRMU eligibility period? </t>
  </si>
  <si>
    <t>For all Facilities</t>
  </si>
  <si>
    <t>Total Units Designated for the Chronically Homeless</t>
  </si>
  <si>
    <t>Total Units Energy-Star Compliant</t>
  </si>
  <si>
    <r>
      <t xml:space="preserve">Administrative Costs:  </t>
    </r>
    <r>
      <rPr>
        <sz val="11"/>
        <color rgb="FF000000"/>
        <rFont val="Calibri"/>
        <family val="2"/>
      </rPr>
      <t xml:space="preserve">Costs for general management, oversight, coordination, evaluation, and reporting.  By statute, grantee administrative costs are limited to 3% of the total grant award, to be expended over the life of the grant.  Project sponsor administrative costs are limited to 7% of the portion of the grant amount they receive.  </t>
    </r>
  </si>
  <si>
    <r>
      <t xml:space="preserve">Beneficiary(ies): </t>
    </r>
    <r>
      <rPr>
        <sz val="11"/>
        <color rgb="FF000000"/>
        <rFont val="Calibri"/>
        <family val="2"/>
      </rPr>
      <t>All members of a household (with or without HIV) who benefitted from HOPWA assistance during the operating year, NOT including the HOPWA eligible individual (see definition).</t>
    </r>
    <r>
      <rPr>
        <sz val="11"/>
        <color rgb="FFFF0000"/>
        <rFont val="Calibri"/>
        <family val="2"/>
      </rPr>
      <t xml:space="preserve"> </t>
    </r>
  </si>
  <si>
    <r>
      <t xml:space="preserve">Veteran: </t>
    </r>
    <r>
      <rPr>
        <sz val="11"/>
        <color rgb="FF000000"/>
        <rFont val="Calibri"/>
        <family val="2"/>
      </rPr>
      <t>A veteran is someone who has served on active duty in the Armed Forces of the United States. This does not include inactive military reserves or the National Guard unless the person was called up to active duty.</t>
    </r>
  </si>
  <si>
    <r>
      <t>Adjustment for Duplication</t>
    </r>
    <r>
      <rPr>
        <sz val="11"/>
        <color rgb="FF000000"/>
        <rFont val="Calibri"/>
        <family val="2"/>
      </rPr>
      <t>: Enables the calculation of unduplicated output totals by accounting for the total number of households or units that received more than one type of HOPWA assistance in a given service category such as HOPWA Subsidy Assistance or Supportive Services.</t>
    </r>
    <r>
      <rPr>
        <b/>
        <sz val="11"/>
        <color rgb="FF000000"/>
        <rFont val="Calibri"/>
        <family val="2"/>
      </rPr>
      <t xml:space="preserve">
</t>
    </r>
  </si>
  <si>
    <t>Instructions for Completing the HOPWA Performance Report Workbook</t>
  </si>
  <si>
    <t xml:space="preserve">There should be one organization's HOPWA activities reported in each workbook. Each organization should complete a separate performance report workbook that only includes the HOPWA activities conducted by that organization. </t>
  </si>
  <si>
    <t xml:space="preserve">  Enter numbers where the entry reads “0” and the answer is an amount greater than zero.</t>
  </si>
  <si>
    <r>
      <t xml:space="preserve">Is this a faith-based organization? </t>
    </r>
    <r>
      <rPr>
        <b/>
        <sz val="11"/>
        <color theme="1"/>
        <rFont val="Calibri"/>
        <family val="2"/>
      </rPr>
      <t>Yes or No.</t>
    </r>
  </si>
  <si>
    <r>
      <t>Is this a nonprofit organization?</t>
    </r>
    <r>
      <rPr>
        <b/>
        <sz val="11"/>
        <color theme="1"/>
        <rFont val="Calibri"/>
        <family val="2"/>
      </rPr>
      <t xml:space="preserve"> Yes or No.</t>
    </r>
  </si>
  <si>
    <r>
      <t xml:space="preserve">Is this a grassroots organization? </t>
    </r>
    <r>
      <rPr>
        <b/>
        <sz val="11"/>
        <color theme="1"/>
        <rFont val="Calibri"/>
        <family val="2"/>
      </rPr>
      <t>Yes or No.</t>
    </r>
  </si>
  <si>
    <t>Project Sponsor Questions</t>
  </si>
  <si>
    <t>Responses</t>
  </si>
  <si>
    <t>Male</t>
  </si>
  <si>
    <t>Female</t>
  </si>
  <si>
    <t>Gender Nonbinary</t>
  </si>
  <si>
    <t>Younger Than 18</t>
  </si>
  <si>
    <t>18-30</t>
  </si>
  <si>
    <t>31-50</t>
  </si>
  <si>
    <t>51 or Older</t>
  </si>
  <si>
    <t xml:space="preserve">B. For each racial category, how many other household members (beneficiaries) identified as such? </t>
  </si>
  <si>
    <t xml:space="preserve">A. For each racial category, how many HOPWA-eligible Individuals identified as such? 
</t>
  </si>
  <si>
    <t>Black/African American</t>
  </si>
  <si>
    <t>Black/African American &amp; White</t>
  </si>
  <si>
    <t>American Indian/Alaskan Native</t>
  </si>
  <si>
    <t>American Indian/Alaskan Native &amp; Black/African American</t>
  </si>
  <si>
    <t>American Indian/Alaskan Native &amp; White</t>
  </si>
  <si>
    <t>Native Hawaiian/Other Pacific Islander</t>
  </si>
  <si>
    <t>Total Hispanic or Latinx</t>
  </si>
  <si>
    <t>Transgender Female</t>
  </si>
  <si>
    <t>Transgender Male</t>
  </si>
  <si>
    <t>Gender not Disclosed</t>
  </si>
  <si>
    <t>Please complete for organizations designated to serve as project sponsor, i.e., organizations involved in the direct delivery of services for client households, as defined by 24 CFR 574.3.</t>
  </si>
  <si>
    <t xml:space="preserve">   Other FUNDING_15</t>
  </si>
  <si>
    <t xml:space="preserve">   Other FUNDING_14</t>
  </si>
  <si>
    <t xml:space="preserve">   Other FUNDING_13</t>
  </si>
  <si>
    <t xml:space="preserve">   Other FUNDING_12</t>
  </si>
  <si>
    <t xml:space="preserve">   Other FUNDING_11</t>
  </si>
  <si>
    <t xml:space="preserve">   Other FUNDING_10</t>
  </si>
  <si>
    <t xml:space="preserve">   Other FUNDING_9</t>
  </si>
  <si>
    <t xml:space="preserve">   Other FUNDING_8</t>
  </si>
  <si>
    <t xml:space="preserve">   Other FUNDING_7</t>
  </si>
  <si>
    <t xml:space="preserve">   Other FUNDING_6</t>
  </si>
  <si>
    <t xml:space="preserve">   Other FUNDING_5</t>
  </si>
  <si>
    <t>Funding for this Report</t>
  </si>
  <si>
    <r>
      <t xml:space="preserve">What is the amount </t>
    </r>
    <r>
      <rPr>
        <b/>
        <sz val="11"/>
        <color rgb="FFFF0000"/>
        <rFont val="Calibri"/>
        <family val="2"/>
      </rPr>
      <t>and type</t>
    </r>
    <r>
      <rPr>
        <b/>
        <sz val="11"/>
        <color theme="1"/>
        <rFont val="Calibri"/>
        <family val="2"/>
      </rPr>
      <t xml:space="preserve"> of leveraged funding that was provided by any of these sources? </t>
    </r>
  </si>
  <si>
    <t>How many households accessed or maintained access to the following sources of medical insurance in the past year?</t>
  </si>
  <si>
    <t>How many households accessed or maintained access to the following sources of income in the past year?</t>
  </si>
  <si>
    <t>b. Asian</t>
  </si>
  <si>
    <t>b. Asian &amp; White</t>
  </si>
  <si>
    <t>b. Black/African American</t>
  </si>
  <si>
    <t>b. Black/African American &amp; White</t>
  </si>
  <si>
    <t>b. American Indian/Alaskan Native</t>
  </si>
  <si>
    <t>b. American Indian/Alaskan Native &amp; Black/African American</t>
  </si>
  <si>
    <t>b. American Indian/Alaskan Native &amp; White</t>
  </si>
  <si>
    <t>b. Native Hawaiian/Other Pacific Islander</t>
  </si>
  <si>
    <t>b. Other Multi-Racial</t>
  </si>
  <si>
    <t>b. White</t>
  </si>
  <si>
    <t>Was this a Housing Subsidy Assistance? 
Yes or No.</t>
  </si>
  <si>
    <r>
      <t xml:space="preserve">Complete this section for Facilities, Households served with HOPWA Short-Term or Transitional Facility-Based Housing assistance by your organization in the reporting year.
</t>
    </r>
    <r>
      <rPr>
        <i/>
        <sz val="11"/>
        <color theme="1"/>
        <rFont val="Calibri"/>
        <family val="2"/>
      </rPr>
      <t>Examples include Short-Term and Transitional Housing Types, Facility Based Housing with a tenure of fewer than 24 months, short-term treatment or health facilities, hotel-motel vouchers.</t>
    </r>
  </si>
  <si>
    <r>
      <rPr>
        <b/>
        <sz val="14"/>
        <color theme="1"/>
        <rFont val="Calibri"/>
        <family val="2"/>
      </rPr>
      <t xml:space="preserve">Complete for all households served with HOPWA-funded </t>
    </r>
    <r>
      <rPr>
        <b/>
        <u/>
        <sz val="14"/>
        <color theme="1"/>
        <rFont val="Calibri"/>
        <family val="2"/>
      </rPr>
      <t>Housing Information Services</t>
    </r>
    <r>
      <rPr>
        <b/>
        <sz val="14"/>
        <color theme="1"/>
        <rFont val="Calibri"/>
        <family val="2"/>
      </rPr>
      <t xml:space="preserve"> by your organization in the reporting year. </t>
    </r>
    <r>
      <rPr>
        <b/>
        <sz val="12"/>
        <color theme="1"/>
        <rFont val="Calibri"/>
        <family val="2"/>
      </rPr>
      <t xml:space="preserve">
</t>
    </r>
    <r>
      <rPr>
        <i/>
        <sz val="11"/>
        <color theme="1"/>
        <rFont val="Calibri"/>
        <family val="2"/>
      </rPr>
      <t xml:space="preserve">See definition of "Housing Information Services" </t>
    </r>
    <r>
      <rPr>
        <sz val="11"/>
        <color theme="1"/>
        <rFont val="Calibri"/>
        <family val="2"/>
      </rPr>
      <t>on "Performance Report Cover" tab</t>
    </r>
    <r>
      <rPr>
        <b/>
        <sz val="12"/>
        <color theme="1"/>
        <rFont val="Calibri"/>
        <family val="2"/>
      </rPr>
      <t>.</t>
    </r>
  </si>
  <si>
    <t>What were the HOPWA funds expended for the following budget line items?</t>
  </si>
  <si>
    <r>
      <rPr>
        <b/>
        <sz val="14"/>
        <color rgb="FF263238"/>
        <rFont val="Arial"/>
        <family val="2"/>
      </rPr>
      <t>Complete for all HOPWA Facility-based Capital Development Projects that received Capital Development funds in this reporting year. This includes projects that received HOPWA Capital Development funds and opened to residents in this reporting year.</t>
    </r>
    <r>
      <rPr>
        <b/>
        <sz val="12"/>
        <color rgb="FF263238"/>
        <rFont val="Arial"/>
        <family val="2"/>
      </rPr>
      <t xml:space="preserve">
</t>
    </r>
    <r>
      <rPr>
        <b/>
        <i/>
        <sz val="12"/>
        <color rgb="FFFF0000"/>
        <rFont val="Arial"/>
        <family val="2"/>
      </rPr>
      <t>Note: Scattered site facilities may be reported as one facility.</t>
    </r>
  </si>
  <si>
    <t>Total STRMU Expenditures</t>
  </si>
  <si>
    <t xml:space="preserve">This workbook provides annual performance data for HOPWA activities. This includes outputs (e.g., households served and demographic information), outcomes (e.g., access to care and support outcomes) and expenditures (for HOPWA-eligible costs).   </t>
  </si>
  <si>
    <r>
      <t xml:space="preserve">The remaining tabs should </t>
    </r>
    <r>
      <rPr>
        <b/>
        <sz val="11"/>
        <rFont val="Calibri"/>
        <family val="2"/>
      </rPr>
      <t xml:space="preserve">ONLY </t>
    </r>
    <r>
      <rPr>
        <sz val="11"/>
        <rFont val="Calibri"/>
        <family val="2"/>
      </rPr>
      <t>be completed</t>
    </r>
    <r>
      <rPr>
        <b/>
        <sz val="11"/>
        <rFont val="Calibri"/>
        <family val="2"/>
      </rPr>
      <t xml:space="preserve"> based on HOPWA services provided by the organization completing this workbook. </t>
    </r>
    <r>
      <rPr>
        <i/>
        <sz val="11"/>
        <rFont val="Calibri"/>
        <family val="2"/>
      </rPr>
      <t xml:space="preserve">Leave tabs untouched </t>
    </r>
    <r>
      <rPr>
        <sz val="11"/>
        <rFont val="Calibri"/>
        <family val="2"/>
      </rPr>
      <t>if the activity is not provided by the organization.</t>
    </r>
  </si>
  <si>
    <r>
      <t xml:space="preserve">Once complete, the Project Sponsor should return the entire workbook </t>
    </r>
    <r>
      <rPr>
        <i/>
        <sz val="11"/>
        <color theme="1"/>
        <rFont val="Calibri"/>
        <family val="2"/>
      </rPr>
      <t>to the Grantee</t>
    </r>
    <r>
      <rPr>
        <sz val="11"/>
        <color theme="1"/>
        <rFont val="Calibri"/>
        <family val="2"/>
      </rPr>
      <t xml:space="preserve"> in the manner and timeline prescribed by the Grantee. </t>
    </r>
  </si>
  <si>
    <t>Describe the Other (non-TBRA) Rental Assistance provided. (150 characters).</t>
  </si>
  <si>
    <t>How many households exited to an institutional arrangement expected to last less than six months?</t>
  </si>
  <si>
    <r>
      <t xml:space="preserve">For housing facilities placed into service </t>
    </r>
    <r>
      <rPr>
        <i/>
        <sz val="11"/>
        <color theme="1"/>
        <rFont val="Calibri"/>
        <family val="2"/>
      </rPr>
      <t>during this program year,</t>
    </r>
    <r>
      <rPr>
        <sz val="11"/>
        <color theme="1"/>
        <rFont val="Calibri"/>
        <family val="2"/>
      </rPr>
      <t xml:space="preserve"> how many units were placed into service? [Do not complete if facility placed in service in prior years.]</t>
    </r>
  </si>
  <si>
    <r>
      <t xml:space="preserve">Is the facility a medically assisted living facility? </t>
    </r>
    <r>
      <rPr>
        <b/>
        <sz val="11"/>
        <color theme="1"/>
        <rFont val="Calibri"/>
        <family val="2"/>
      </rPr>
      <t>Yes or No</t>
    </r>
    <r>
      <rPr>
        <sz val="11"/>
        <color theme="1"/>
        <rFont val="Calibri"/>
        <family val="2"/>
      </rPr>
      <t>.</t>
    </r>
  </si>
  <si>
    <r>
      <t xml:space="preserve">Was the housing facility placed into service during this program year? </t>
    </r>
    <r>
      <rPr>
        <b/>
        <sz val="11"/>
        <color theme="1"/>
        <rFont val="Calibri"/>
        <family val="2"/>
      </rPr>
      <t>Yes or No</t>
    </r>
    <r>
      <rPr>
        <sz val="11"/>
        <color theme="1"/>
        <rFont val="Calibri"/>
        <family val="2"/>
      </rPr>
      <t>.</t>
    </r>
  </si>
  <si>
    <r>
      <rPr>
        <b/>
        <sz val="14"/>
        <color theme="1"/>
        <rFont val="Calibri"/>
        <family val="2"/>
      </rPr>
      <t xml:space="preserve">Complete for all households served with HOPWA funded Supportive Services by your organization in the reporting year. </t>
    </r>
    <r>
      <rPr>
        <b/>
        <sz val="12"/>
        <color theme="1"/>
        <rFont val="Calibri"/>
        <family val="2"/>
      </rPr>
      <t xml:space="preserve">
</t>
    </r>
    <r>
      <rPr>
        <b/>
        <i/>
        <sz val="10"/>
        <color theme="1"/>
        <rFont val="Calibri"/>
        <family val="2"/>
      </rPr>
      <t xml:space="preserve">Note that this table also collects </t>
    </r>
    <r>
      <rPr>
        <b/>
        <i/>
        <sz val="10"/>
        <color rgb="FFFF0000"/>
        <rFont val="Calibri"/>
        <family val="2"/>
      </rPr>
      <t>HOPWA Supportive Service expenditures.</t>
    </r>
  </si>
  <si>
    <t>Any other type of HOPWA funded, HUD approved supportive service?</t>
  </si>
  <si>
    <r>
      <t xml:space="preserve">Total Households Served in ALL Activities </t>
    </r>
    <r>
      <rPr>
        <b/>
        <sz val="12"/>
        <color rgb="FF263238"/>
        <rFont val="Calibri"/>
        <family val="2"/>
      </rPr>
      <t>from this report</t>
    </r>
    <r>
      <rPr>
        <b/>
        <i/>
        <sz val="12"/>
        <color rgb="FF263238"/>
        <rFont val="Calibri"/>
        <family val="2"/>
      </rPr>
      <t xml:space="preserve"> for each Activity</t>
    </r>
    <r>
      <rPr>
        <b/>
        <sz val="12"/>
        <color rgb="FF263238"/>
        <rFont val="Calibri"/>
        <family val="2"/>
      </rPr>
      <t>.</t>
    </r>
  </si>
  <si>
    <t>How much was expended on rehabilitation, for each facility?</t>
  </si>
  <si>
    <t>How much was expended in this year on acquisition, for each facility?</t>
  </si>
  <si>
    <t>How much was expended on new construction, for each facility?</t>
  </si>
  <si>
    <r>
      <t xml:space="preserve">Was the development facility placed into service </t>
    </r>
    <r>
      <rPr>
        <b/>
        <sz val="11"/>
        <color theme="1"/>
        <rFont val="Calibri"/>
        <family val="2"/>
      </rPr>
      <t>during this program year</t>
    </r>
    <r>
      <rPr>
        <sz val="11"/>
        <color theme="1"/>
        <rFont val="Calibri"/>
        <family val="2"/>
      </rPr>
      <t xml:space="preserve">? </t>
    </r>
    <r>
      <rPr>
        <b/>
        <sz val="11"/>
        <color theme="1"/>
        <rFont val="Calibri"/>
        <family val="2"/>
      </rPr>
      <t>Yes or No</t>
    </r>
    <r>
      <rPr>
        <sz val="11"/>
        <color theme="1"/>
        <rFont val="Calibri"/>
        <family val="2"/>
      </rPr>
      <t>.</t>
    </r>
  </si>
  <si>
    <r>
      <t xml:space="preserve">Is there a waiting list maintained for the facility? </t>
    </r>
    <r>
      <rPr>
        <b/>
        <sz val="11"/>
        <color theme="1"/>
        <rFont val="Calibri"/>
        <family val="2"/>
      </rPr>
      <t>Yes or No.</t>
    </r>
  </si>
  <si>
    <r>
      <t>HOPWA formula grantees</t>
    </r>
    <r>
      <rPr>
        <sz val="11"/>
        <color rgb="FF000000"/>
        <rFont val="Calibri"/>
        <family val="2"/>
      </rPr>
      <t xml:space="preserve"> are required to submit a Performance Report demonstrating coordination with other Consolidated Plan resources.  HUD uses the Performance Report data to obtain essential information on grant activities, project sponsors, housing sites, units and households, and beneficiaries (which includes racial and ethnic data on program participants).  The Consolidated Plan Management Process tool (CPMP) provides an optional tool to integrate the reporting of HOPWA specific activities with other planning and reporting on Consolidated Plan activities.</t>
    </r>
    <r>
      <rPr>
        <b/>
        <sz val="11"/>
        <color rgb="FF000000"/>
        <rFont val="Calibri"/>
        <family val="2"/>
      </rPr>
      <t xml:space="preserve">
</t>
    </r>
    <r>
      <rPr>
        <sz val="11"/>
        <color rgb="FF000000"/>
        <rFont val="Calibri"/>
        <family val="2"/>
      </rPr>
      <t>In addition, grantees must comply with the Federal Funding Accountability and Transparency Act 2006 (Public Law 109-282), which requires grant recipients to provide general information for all entities (including contractors and sub-contractors) receiving $25,000+ in federal funding.</t>
    </r>
  </si>
  <si>
    <r>
      <t>Formula Operating Year.</t>
    </r>
    <r>
      <rPr>
        <sz val="11"/>
        <color rgb="FF000000"/>
        <rFont val="Calibri"/>
        <family val="2"/>
      </rPr>
      <t xml:space="preserve"> HOPWA formula grants are annually awarded for a three-year period of performance with three operating years. The information contained in this Performance Report must represent a one-year period of HOPWA program operation that coincides with the grantee’s program year; this is the operating year. More than one HOPWA formula grant awarded to the same grantee may be used during an operating year and the Performance Report must capture all formula grant funding used during the operating year. Project sponsor accomplishment information must also coincide with the operating year this Performance Report covers.  Any change to the period of performance requires the approval of HUD by amendment, such as an extension for an additional operating year. </t>
    </r>
  </si>
  <si>
    <r>
      <t xml:space="preserve">HOPWA Eligible Individual: </t>
    </r>
    <r>
      <rPr>
        <sz val="11"/>
        <color rgb="FF000000"/>
        <rFont val="Calibri"/>
        <family val="2"/>
      </rPr>
      <t>The one (1) low-income person with HIV/AIDS who qualifies a household for HOPWA assistance. This person may be considered “Head of Household.” When the Performance Report asks for information on eligible individuals, report on this individual person only. Where there is more than one person with HIV/AIDS in the household, the additional PWH/A(s), would be considered a beneficiary(s).</t>
    </r>
  </si>
  <si>
    <r>
      <t xml:space="preserve">Competitive Operating Year.  </t>
    </r>
    <r>
      <rPr>
        <sz val="11"/>
        <color rgb="FF000000"/>
        <rFont val="Calibri"/>
        <family val="2"/>
      </rPr>
      <t>HOPWA competitive grants are awarded for a three-year period of performance with Performance Reports submitted for each of the three operating years. The information contained in this Performance Report should reflect the grantee’s operating year with the beginning date determined at the time the grant agreement is signed.  Project sponsor accomplishment information must coincide with the operating year this Performance Report covers.  Any change to the period of performance requires the approval of HUD by amendment, such as an extension for one additional operating year.  A PSH renewal/replacement grant start date would be coordinated with the close out of the existing grant.
Grantees with an approved extension period of less than 6-months must submit the Performance Report for the third year of the grant term at the end of the approved extension period and incorporate data from the additional months.   Grantees with an approved extension period of 6-months or more must turn in a Performance Report at the end of the operating year and submit a separate extension Performance Report at the end of the extension period.</t>
    </r>
  </si>
  <si>
    <r>
      <t>Household:</t>
    </r>
    <r>
      <rPr>
        <sz val="11"/>
        <color rgb="FF000000"/>
        <rFont val="Calibri"/>
        <family val="2"/>
      </rPr>
      <t xml:space="preserve"> A single individual or a family composed of two or more persons for which household incomes are used to determine eligibility and for calculation of the resident rent payment. The term is used for collecting data on changes in income, changes in access to services, receipt of housing information services, and outcomes on achieving housing stability. Live-In Aides (see definition for Live-In Aide) and non-beneficiaries (e.g., a shared housing arrangement with a roommate) who resided in the unit are not reported in the Performance Report. </t>
    </r>
  </si>
  <si>
    <t xml:space="preserve">Important Information  </t>
  </si>
  <si>
    <t xml:space="preserve">How many other household members (beneficiaries) are HIV negative or have an unknown HIV status? </t>
  </si>
  <si>
    <t>How many other household members (beneficiaries) are HIV+?</t>
  </si>
  <si>
    <t>Total number of other household members (beneficiaries) served with HOPWA assistance (rows 16-25):</t>
  </si>
  <si>
    <t xml:space="preserve">How many households have been served with TBRA for more than one year, but less than five years? </t>
  </si>
  <si>
    <t>How many households have been served with TBRA for more than five years, but less than 10 years?</t>
  </si>
  <si>
    <t xml:space="preserve">How many households have been served by short-term/transitional facility-based housing for more than one year, but less than five years? </t>
  </si>
  <si>
    <t>How many households have been served by short-term/transitional facility-based housing for more than five years, but less than 10 years?</t>
  </si>
  <si>
    <t>Total Unduplicated Housing Subsidy Assistance Household Count</t>
  </si>
  <si>
    <t>Activity Review</t>
  </si>
  <si>
    <t>Access to Care (ATC)</t>
  </si>
  <si>
    <t xml:space="preserve">How many total units were placed into service this year? </t>
  </si>
  <si>
    <t>What date did the supportive services begin?</t>
  </si>
  <si>
    <t>Complete for Capital Development Facilities Opened This Year ONLY. If the facility was not opened this year, skip this section.</t>
  </si>
  <si>
    <r>
      <t xml:space="preserve">How many </t>
    </r>
    <r>
      <rPr>
        <b/>
        <sz val="11"/>
        <color theme="1"/>
        <rFont val="Calibri"/>
        <family val="2"/>
      </rPr>
      <t>internal</t>
    </r>
    <r>
      <rPr>
        <sz val="11"/>
        <color theme="1"/>
        <rFont val="Calibri"/>
        <family val="2"/>
      </rPr>
      <t xml:space="preserve"> emergency transfers were requested?</t>
    </r>
  </si>
  <si>
    <r>
      <t xml:space="preserve">How many </t>
    </r>
    <r>
      <rPr>
        <b/>
        <sz val="11"/>
        <color theme="1"/>
        <rFont val="Calibri"/>
        <family val="2"/>
      </rPr>
      <t>internal</t>
    </r>
    <r>
      <rPr>
        <sz val="11"/>
        <color theme="1"/>
        <rFont val="Calibri"/>
        <family val="2"/>
      </rPr>
      <t xml:space="preserve"> emergency transfers were granted?</t>
    </r>
  </si>
  <si>
    <r>
      <t xml:space="preserve">How many </t>
    </r>
    <r>
      <rPr>
        <b/>
        <sz val="11"/>
        <color theme="1"/>
        <rFont val="Calibri"/>
        <family val="2"/>
      </rPr>
      <t>external</t>
    </r>
    <r>
      <rPr>
        <sz val="11"/>
        <color theme="1"/>
        <rFont val="Calibri"/>
        <family val="2"/>
      </rPr>
      <t xml:space="preserve"> emergency transfers were requested?</t>
    </r>
  </si>
  <si>
    <r>
      <t xml:space="preserve">How many </t>
    </r>
    <r>
      <rPr>
        <b/>
        <sz val="11"/>
        <color theme="1"/>
        <rFont val="Calibri"/>
        <family val="2"/>
      </rPr>
      <t>external</t>
    </r>
    <r>
      <rPr>
        <sz val="11"/>
        <color theme="1"/>
        <rFont val="Calibri"/>
        <family val="2"/>
      </rPr>
      <t xml:space="preserve"> emergency transfers were granted?</t>
    </r>
  </si>
  <si>
    <r>
      <t xml:space="preserve">This workbook will be completed by </t>
    </r>
    <r>
      <rPr>
        <b/>
        <sz val="11"/>
        <rFont val="Calibri"/>
        <family val="2"/>
      </rPr>
      <t>any organization</t>
    </r>
    <r>
      <rPr>
        <sz val="11"/>
        <rFont val="Calibri"/>
        <family val="2"/>
      </rPr>
      <t xml:space="preserve"> that conducts any HOPWA activities other than administrative activities. This includes HOPWA Formula or Competitive Grantees that conduct other HOPWA activities besides administrative activities, and the </t>
    </r>
    <r>
      <rPr>
        <b/>
        <sz val="11"/>
        <rFont val="Calibri"/>
        <family val="2"/>
      </rPr>
      <t>Project Sponsor</t>
    </r>
    <r>
      <rPr>
        <sz val="11"/>
        <rFont val="Calibri"/>
        <family val="2"/>
      </rPr>
      <t xml:space="preserve"> organizations that Grantees contract to provide HOPWA services (as defined in 24 CFR 574.3).</t>
    </r>
  </si>
  <si>
    <r>
      <t>ONLY PROJECT SPONSORS</t>
    </r>
    <r>
      <rPr>
        <b/>
        <sz val="12"/>
        <color theme="1"/>
        <rFont val="Calibri"/>
        <family val="2"/>
      </rPr>
      <t>*</t>
    </r>
    <r>
      <rPr>
        <sz val="11"/>
        <color theme="1"/>
        <rFont val="Calibri"/>
        <family val="2"/>
      </rPr>
      <t xml:space="preserve"> should complete these tabs: </t>
    </r>
  </si>
  <si>
    <r>
      <t>How many households received STRMU assistance</t>
    </r>
    <r>
      <rPr>
        <b/>
        <sz val="11"/>
        <color theme="1"/>
        <rFont val="Calibri"/>
        <family val="2"/>
      </rPr>
      <t xml:space="preserve"> more than twice </t>
    </r>
    <r>
      <rPr>
        <sz val="11"/>
        <color theme="1"/>
        <rFont val="Calibri"/>
        <family val="2"/>
      </rPr>
      <t xml:space="preserve">during the previous five eligibility periods? </t>
    </r>
  </si>
  <si>
    <t>TBRA Household Total (TBRA + Other)</t>
  </si>
  <si>
    <t>PFBH Deduplication</t>
  </si>
  <si>
    <t>ST-TFBH Deduplication</t>
  </si>
  <si>
    <t>STRMU Households Total</t>
  </si>
  <si>
    <t xml:space="preserve">How many HOPWA-eligible individuals continued receiving HOPWA assistance from the previous year? </t>
  </si>
  <si>
    <t xml:space="preserve">How many individuals newly receiving HOPWA assistance didn't report or refused to report their prior living situation? </t>
  </si>
  <si>
    <t>Also meet the definition of experiencing chronic homelessness?</t>
  </si>
  <si>
    <t>Also were veterans?</t>
  </si>
  <si>
    <t>A place not meant for human habitation?</t>
  </si>
  <si>
    <t>An emergency shelter?</t>
  </si>
  <si>
    <t>A transitional housing facility for formerly homeless persons?</t>
  </si>
  <si>
    <t>A permanent housing situation for formerly homeless persons?</t>
  </si>
  <si>
    <t>A psychiatric hospital or other psychiatric facility?</t>
  </si>
  <si>
    <t>A foster care home?</t>
  </si>
  <si>
    <t xml:space="preserve">Jail, prison, or a juvenile detention facility? </t>
  </si>
  <si>
    <t xml:space="preserve">A substance abuse facility? </t>
  </si>
  <si>
    <t>A non-psychiatric hospital?</t>
  </si>
  <si>
    <t xml:space="preserve">A rented room, apartment or house? </t>
  </si>
  <si>
    <t>A house the individual owned?</t>
  </si>
  <si>
    <t>Staying at someone else's house?</t>
  </si>
  <si>
    <t xml:space="preserve">A hotel or motel paid for by the individual? </t>
  </si>
  <si>
    <t>Any other prior living situation?</t>
  </si>
  <si>
    <t>How many individuals newly receiving HOPWA assistance came from:</t>
  </si>
  <si>
    <t>DEM (Demographics) &amp; Prior Living (see Note)</t>
  </si>
  <si>
    <r>
      <rPr>
        <b/>
        <sz val="11"/>
        <color theme="1"/>
        <rFont val="Calibri"/>
        <family val="2"/>
      </rPr>
      <t xml:space="preserve">Note: </t>
    </r>
    <r>
      <rPr>
        <sz val="11"/>
        <color theme="1"/>
        <rFont val="Calibri"/>
        <family val="2"/>
      </rPr>
      <t>Complete Prior Living information only for individuals served by TBRA, P-FBH, ST-TFBH or PHP.</t>
    </r>
  </si>
  <si>
    <r>
      <rPr>
        <b/>
        <sz val="11"/>
        <color rgb="FF000000"/>
        <rFont val="Calibri"/>
        <family val="2"/>
      </rPr>
      <t>Nonbinary:</t>
    </r>
    <r>
      <rPr>
        <sz val="11"/>
        <color rgb="FF000000"/>
        <rFont val="Calibri"/>
        <family val="2"/>
      </rPr>
      <t xml:space="preserve"> A gender other than singularly female or male.</t>
    </r>
  </si>
  <si>
    <t>Complete this section for all Households served with HOPWA Short-Term Rent, Mortgage, and Utilities Assistance (STRMU) by your organization in the reporting year.</t>
  </si>
  <si>
    <r>
      <t>How many households received STRMU assistance</t>
    </r>
    <r>
      <rPr>
        <b/>
        <sz val="11"/>
        <color theme="1"/>
        <rFont val="Calibri"/>
        <family val="2"/>
      </rPr>
      <t xml:space="preserve"> </t>
    </r>
    <r>
      <rPr>
        <sz val="11"/>
        <color theme="1"/>
        <rFont val="Calibri"/>
        <family val="2"/>
      </rPr>
      <t xml:space="preserve">during the last five </t>
    </r>
    <r>
      <rPr>
        <b/>
        <sz val="11"/>
        <color theme="1"/>
        <rFont val="Calibri"/>
        <family val="2"/>
      </rPr>
      <t>consecutive</t>
    </r>
    <r>
      <rPr>
        <sz val="11"/>
        <color theme="1"/>
        <rFont val="Calibri"/>
        <family val="2"/>
      </rPr>
      <t xml:space="preserve"> eligibility periods? </t>
    </r>
  </si>
  <si>
    <t>Households and Expenditures for Supportive Service Types</t>
  </si>
  <si>
    <t>Housing Info (Housing Information Services)</t>
  </si>
  <si>
    <t>How many individuals newly receiving HOPWA assistance during this program year reported a prior living situation of homelessness [place not for human habitation, emergency shelter, transitional housing]:</t>
  </si>
  <si>
    <t>Complete Prior Living Situations for HOPWA-eligible Individuals served by TBRA, P-FBH, ST-TFBH, or PHP</t>
  </si>
  <si>
    <t>OMB Number 2506-0133 (Expiration Date:  12/31/2024)</t>
  </si>
  <si>
    <r>
      <rPr>
        <b/>
        <sz val="12"/>
        <color theme="1"/>
        <rFont val="Calibri"/>
        <family val="2"/>
      </rPr>
      <t>The Performance Report Workbook</t>
    </r>
    <r>
      <rPr>
        <b/>
        <sz val="11"/>
        <color theme="1"/>
        <rFont val="Calibri"/>
        <family val="2"/>
      </rPr>
      <t xml:space="preserve"> requires the completion of the following tabs:</t>
    </r>
  </si>
  <si>
    <r>
      <rPr>
        <b/>
        <i/>
        <sz val="12"/>
        <color theme="1"/>
        <rFont val="Calibri"/>
        <family val="2"/>
      </rPr>
      <t>*</t>
    </r>
    <r>
      <rPr>
        <i/>
        <sz val="11"/>
        <color theme="1"/>
        <rFont val="Calibri"/>
        <family val="2"/>
      </rPr>
      <t xml:space="preserve">For </t>
    </r>
    <r>
      <rPr>
        <b/>
        <i/>
        <sz val="11"/>
        <color theme="1"/>
        <rFont val="Calibri"/>
        <family val="2"/>
      </rPr>
      <t>Grantees</t>
    </r>
    <r>
      <rPr>
        <i/>
        <sz val="11"/>
        <color theme="1"/>
        <rFont val="Calibri"/>
        <family val="2"/>
      </rPr>
      <t xml:space="preserve"> that are approved to conduct Resource Identification or Technical Assistance activities</t>
    </r>
    <r>
      <rPr>
        <sz val="11"/>
        <color theme="1"/>
        <rFont val="Calibri"/>
        <family val="2"/>
      </rPr>
      <t xml:space="preserve">, please report your expenditure amounts for those budget line items in the </t>
    </r>
    <r>
      <rPr>
        <b/>
        <i/>
        <sz val="11"/>
        <color theme="1"/>
        <rFont val="Calibri"/>
        <family val="2"/>
      </rPr>
      <t>HOPWA Provider tab</t>
    </r>
    <r>
      <rPr>
        <sz val="11"/>
        <color theme="1"/>
        <rFont val="Calibri"/>
        <family val="2"/>
      </rPr>
      <t xml:space="preserve">. These are the only cells that you will need to complete in the </t>
    </r>
    <r>
      <rPr>
        <b/>
        <i/>
        <sz val="11"/>
        <color theme="1"/>
        <rFont val="Calibri"/>
        <family val="2"/>
      </rPr>
      <t xml:space="preserve">HOPWA Provider </t>
    </r>
    <r>
      <rPr>
        <sz val="11"/>
        <color theme="1"/>
        <rFont val="Calibri"/>
        <family val="2"/>
      </rPr>
      <t xml:space="preserve">tab. </t>
    </r>
  </si>
  <si>
    <t>ST-TFBH (Short-Term or Transitional Facility-Based Housing)</t>
  </si>
  <si>
    <t>To ensure the integrity of this reporting form, please do not DELETE or ALTER any rows, columns, tabs, or the NAME of the report.</t>
  </si>
  <si>
    <t>What is the organization's name?</t>
  </si>
  <si>
    <t>What is the organization's Employer ID Number (EIN) or Tax ID Number (TIN)?</t>
  </si>
  <si>
    <t xml:space="preserve">What is the organization's business street address? </t>
  </si>
  <si>
    <t xml:space="preserve">In what city is the organization's business address? </t>
  </si>
  <si>
    <t xml:space="preserve">In what county is the organization's business address? </t>
  </si>
  <si>
    <t>In what state is the organization's business address?</t>
  </si>
  <si>
    <t>What is the organization's business address zip code?</t>
  </si>
  <si>
    <t>What is the organization's parent company, if applicable?</t>
  </si>
  <si>
    <t>What is the organization's phone number (including extension)?</t>
  </si>
  <si>
    <t>What is the organization's fax number?</t>
  </si>
  <si>
    <t>What is the organization's website?</t>
  </si>
  <si>
    <t>What is the organization's Facebook page?</t>
  </si>
  <si>
    <t>What is the organization's Twitter handle?</t>
  </si>
  <si>
    <t>What are the cities of the organization's primary service area?</t>
  </si>
  <si>
    <t>What are the counties of the organization's primary service area?</t>
  </si>
  <si>
    <t>What is the organization's Unique Entity Identifier (UEI)?</t>
  </si>
  <si>
    <t xml:space="preserve">In what congressional district is the organization located? </t>
  </si>
  <si>
    <t xml:space="preserve">In what congressional district is the primary service area? </t>
  </si>
  <si>
    <r>
      <t xml:space="preserve">Is there a waiting list for HOPWA housing subsidy assistance services in the organization's service area? </t>
    </r>
    <r>
      <rPr>
        <b/>
        <sz val="11"/>
        <color theme="1"/>
        <rFont val="Calibri"/>
        <family val="2"/>
      </rPr>
      <t>Yes or No.</t>
    </r>
  </si>
  <si>
    <r>
      <t xml:space="preserve">Contact Information for your Organization
</t>
    </r>
    <r>
      <rPr>
        <b/>
        <sz val="12"/>
        <color theme="1"/>
        <rFont val="Calibri"/>
        <family val="2"/>
      </rPr>
      <t xml:space="preserve">Only organizations designated as project sponsors (see definition of "Project Sponsor Organization" in Performance Report Cover tab) should complete this tab. </t>
    </r>
  </si>
  <si>
    <t>What were the total HOPWA funds expended for Other (non-TBRA) Rental Assistance, as approved in the grant agreement?</t>
  </si>
  <si>
    <r>
      <t xml:space="preserve">How many households received more than one type of PFBH </t>
    </r>
    <r>
      <rPr>
        <b/>
        <sz val="11"/>
        <color rgb="FFFF0000"/>
        <rFont val="Calibri"/>
        <family val="2"/>
      </rPr>
      <t>for each facility</t>
    </r>
    <r>
      <rPr>
        <sz val="11"/>
        <color theme="1"/>
        <rFont val="Calibri"/>
        <family val="2"/>
      </rPr>
      <t>? (Leasing, Operating, Other)</t>
    </r>
  </si>
  <si>
    <r>
      <t xml:space="preserve">How many households received more than one type of ST-TFBH </t>
    </r>
    <r>
      <rPr>
        <b/>
        <sz val="11"/>
        <color rgb="FFFF0000"/>
        <rFont val="Calibri"/>
        <family val="2"/>
      </rPr>
      <t>for each facility</t>
    </r>
    <r>
      <rPr>
        <sz val="11"/>
        <color theme="1"/>
        <rFont val="Calibri"/>
        <family val="2"/>
      </rPr>
      <t>? (Leasing, Operating, Hotel-Motel, Other)</t>
    </r>
  </si>
  <si>
    <t>For rental units rehabbed:</t>
  </si>
  <si>
    <t>For homeownership units constructed (if approved):</t>
  </si>
  <si>
    <r>
      <t xml:space="preserve">For units constructed (new) and/or acquired </t>
    </r>
    <r>
      <rPr>
        <u/>
        <sz val="11"/>
        <color theme="1"/>
        <rFont val="Calibri"/>
        <family val="2"/>
        <scheme val="minor"/>
      </rPr>
      <t>with or without</t>
    </r>
    <r>
      <rPr>
        <sz val="11"/>
        <color theme="1"/>
        <rFont val="Calibri"/>
        <family val="2"/>
        <scheme val="minor"/>
      </rPr>
      <t xml:space="preserve"> rehab:</t>
    </r>
  </si>
  <si>
    <r>
      <t xml:space="preserve">HOPWA competitive grantees </t>
    </r>
    <r>
      <rPr>
        <sz val="11"/>
        <color rgb="FF000000"/>
        <rFont val="Calibri"/>
        <family val="2"/>
      </rPr>
      <t xml:space="preserve">are required to submit a Performance Report for each operating year in which HOPWA grant funds were expended.  Information on each competitive grant is to be reported in a separate Performance Report. Grantees approved for “Other Activities,” as detailed in their grant agreement, are requested to report on their unique program accomplishments. </t>
    </r>
    <r>
      <rPr>
        <b/>
        <sz val="8"/>
        <color rgb="FF000000"/>
        <rFont val="Calibri"/>
        <family val="2"/>
      </rPr>
      <t xml:space="preserve">
</t>
    </r>
    <r>
      <rPr>
        <b/>
        <sz val="11"/>
        <color rgb="FF000000"/>
        <rFont val="Calibri"/>
        <family val="2"/>
      </rPr>
      <t xml:space="preserve">
</t>
    </r>
    <r>
      <rPr>
        <sz val="11"/>
        <color rgb="FF000000"/>
        <rFont val="Calibri"/>
        <family val="2"/>
      </rPr>
      <t>In addition, grantees must comply with the Federal Funding Accountability and Transparency Act 2006 (Public Law 109-282), which requires grant recipients to provide general information for all entities (including contractors and sub-contractors) receiving $25,000+ in federal funding.</t>
    </r>
  </si>
  <si>
    <t>Consolidated APR/CAPER  ̶  HOPWA Provider</t>
  </si>
  <si>
    <t>What is the HOPWA Performance Report Workbook?</t>
  </si>
  <si>
    <t>Total Deduplicated Household Count</t>
  </si>
  <si>
    <r>
      <t xml:space="preserve">Complete HOPWA Outcomes for Access to Care and Support for </t>
    </r>
    <r>
      <rPr>
        <b/>
        <u/>
        <sz val="12"/>
        <color rgb="FF263238"/>
        <rFont val="Calibri"/>
        <family val="2"/>
        <scheme val="minor"/>
      </rPr>
      <t>all</t>
    </r>
    <r>
      <rPr>
        <b/>
        <sz val="12"/>
        <color rgb="FF263238"/>
        <rFont val="Calibri"/>
        <family val="2"/>
        <scheme val="minor"/>
      </rPr>
      <t xml:space="preserve"> </t>
    </r>
    <r>
      <rPr>
        <b/>
        <u/>
        <sz val="12"/>
        <color rgb="FF263238"/>
        <rFont val="Calibri"/>
        <family val="2"/>
        <scheme val="minor"/>
      </rPr>
      <t>households</t>
    </r>
    <r>
      <rPr>
        <b/>
        <sz val="12"/>
        <color rgb="FF263238"/>
        <rFont val="Calibri"/>
        <family val="2"/>
        <scheme val="minor"/>
      </rPr>
      <t xml:space="preserve"> served with HOPWA housing assistance and "other competitive activities" in the reporting year.</t>
    </r>
  </si>
  <si>
    <t xml:space="preserve">What is the Primary Program contact name? </t>
  </si>
  <si>
    <t xml:space="preserve">What is the Primary Program contact title? </t>
  </si>
  <si>
    <t xml:space="preserve">In what department does the Primary Program contact work? </t>
  </si>
  <si>
    <t xml:space="preserve">What is the Primary Program contact email? </t>
  </si>
  <si>
    <t xml:space="preserve">What is the Primary Program contact phone number (including extension)? </t>
  </si>
  <si>
    <t xml:space="preserve">What is the Primary Program contact fax number? </t>
  </si>
  <si>
    <t>Contact Information for Primary Program Contact</t>
  </si>
  <si>
    <t xml:space="preserve">The public reporting burden for this collection of information is estimated to average 40.0 hours, including the time for reviewing instructions, searching existing data sources, gathering and maintaining the data needed, and completing and reviewing the collection of information. 
Performance Reports for HOPWA formula grantees and competitive grantees provide HUD with annual information to support program evaluation and measure program beneficiary outcomes related to maintaining housing stability; preventing homelessness; and improving access to care and support. This collection of information consolidates the information in the APR and CAPER reports and clarifies reporting requirements, which will allow HUD’s Office of HIV/AIDS Housing to better respond to data calls from Congress and make better program decisions based on more relevant grantee annual data. Reporting is required for all HOPWA grantees pursuant to 42 U.S.C. § 12911; 24 CFR §§ 574.520(a) and (b); 24 CFR § 91.520(f). The information collected regarding grantees, their respective project sponsors, and the identities of HOPWA program participants will remain confidential pursuant to 42 U.S.C. § 12905(e) and 24 § CFR 574.440. 
Send comments regarding this burden estimate or any other aspect of this collection of information, including suggestions to reduce this burden, to Colette Pollard, Reports Management Officer, Department of Housing and Urban Development, 451 7th Street SW, Room 4176, Washington, DC 20410-5000. When providing comments, please refer to OMB Control No. 2506-0133. HUD may not conduct and sponsor, and a person is not required to respond to, a collection of information unless the collection displays a valid OMB Control Number. </t>
  </si>
  <si>
    <t>What department administers the organization's grant?</t>
  </si>
  <si>
    <t>Of the total number of individuals reported for each racial category, how many also identify as Hispanic or Latinx?</t>
  </si>
  <si>
    <t>Other types of private or public funding:</t>
  </si>
  <si>
    <t>Households Served by this Activity - STRMU Breakdown</t>
  </si>
  <si>
    <t>Subsidy Assistance with Supportive Service, Funded Case Management</t>
  </si>
  <si>
    <t>Total Units Designated to Assist the Homeless</t>
  </si>
  <si>
    <t>TOTS_ROW</t>
  </si>
  <si>
    <t>How many households were served with "Other Housing Activity" assistance?</t>
  </si>
  <si>
    <t>What were the HOPWA funds expended for "Other Housing Activity" assistance?</t>
  </si>
  <si>
    <t>What is the "Other" HOPWA budget line item approved in the grant agreement? (150 characters)</t>
  </si>
  <si>
    <t xml:space="preserve">Total Units 504 Accessible – Mobility Units – Sensory Units </t>
  </si>
  <si>
    <t>In the context of PHP, "exited" means the housing situation into which the household was placed using the PHP assistance.</t>
  </si>
  <si>
    <t>ATC &amp; Totals</t>
  </si>
  <si>
    <t>DEM &amp; Prior Living</t>
  </si>
  <si>
    <t>Supp Svcs</t>
  </si>
  <si>
    <t>File ID</t>
  </si>
  <si>
    <t>VAWA (Housing Transfers for Households Covered by the Violence Against Women Act)</t>
  </si>
  <si>
    <t xml:space="preserve">Complete for all households who requested Violence Against Women Act (VAWA) protections per 24 CFR 5.2005 with your organization in the reporting year. </t>
  </si>
  <si>
    <r>
      <t xml:space="preserve">Filing Requirements. </t>
    </r>
    <r>
      <rPr>
        <sz val="11"/>
        <color rgb="FF000000"/>
        <rFont val="Calibri"/>
        <family val="2"/>
      </rPr>
      <t xml:space="preserve">Within 90 days of the completion of each operating year, grantees must submit their completed Performance Report to the CPD Director in the grantee’s State or Local HUD Field Office, and to the HOPWA Program Office: at </t>
    </r>
    <r>
      <rPr>
        <sz val="11"/>
        <color rgb="FFFF0000"/>
        <rFont val="Calibri"/>
        <family val="2"/>
      </rPr>
      <t>HOPWAReports@hud.gov</t>
    </r>
    <r>
      <rPr>
        <sz val="11"/>
        <color rgb="FF000000"/>
        <rFont val="Calibri"/>
        <family val="2"/>
      </rPr>
      <t xml:space="preserve">. Electronic submission to HOPWA Program office is preferred. If electronic submission is not possible, please send an email to the HOPWA@hud.gov email inbox. </t>
    </r>
  </si>
  <si>
    <t>Total number of HOPWA-eligible individuals served with HOPWA assistance (rows 4-13):</t>
  </si>
  <si>
    <r>
      <t xml:space="preserve">Complete the age, gender, race, and ethnicity information for all individuals served with all types of HOPWA assistance.
</t>
    </r>
    <r>
      <rPr>
        <b/>
        <i/>
        <sz val="12"/>
        <color theme="1"/>
        <rFont val="Calibri"/>
        <family val="2"/>
      </rPr>
      <t>See totals in rows 27 and 28.</t>
    </r>
  </si>
  <si>
    <t>Rent Payments Made by HOPWA Housing Subsidy Assistance Recipients Directly to Private Landlords</t>
  </si>
  <si>
    <t>How many households received more than one type of HOPWA Housing Subsidy Assistance for TBRA, P-FBH, ST-TFBH, STRMU, PHP, Other Competitive Activity?</t>
  </si>
  <si>
    <t>Total Housing Subsidy Assistance (from the TBRA, P-FBH, ST-TFBH, STRMU, PHP, Other Competitive Activity counts above)</t>
  </si>
  <si>
    <r>
      <t xml:space="preserve">For housing facilities placed into service </t>
    </r>
    <r>
      <rPr>
        <i/>
        <sz val="11"/>
        <color theme="1"/>
        <rFont val="Calibri"/>
        <family val="2"/>
      </rPr>
      <t>during this program year,</t>
    </r>
    <r>
      <rPr>
        <sz val="11"/>
        <color theme="1"/>
        <rFont val="Calibri"/>
        <family val="2"/>
      </rPr>
      <t xml:space="preserve"> how many units were placed into service? </t>
    </r>
    <r>
      <rPr>
        <b/>
        <sz val="11"/>
        <color theme="1"/>
        <rFont val="Calibri"/>
        <family val="2"/>
      </rPr>
      <t>[Do not complete if facility placed in service in prior years.]</t>
    </r>
  </si>
  <si>
    <t>BJ COL</t>
  </si>
  <si>
    <t>AA COL</t>
  </si>
  <si>
    <t>RPT</t>
  </si>
  <si>
    <t>SS_TAB_TOTS</t>
  </si>
  <si>
    <t>Revised: 11/14/2022</t>
  </si>
  <si>
    <t>FFL23822</t>
  </si>
  <si>
    <t>FLORIDA</t>
  </si>
  <si>
    <t>S22130A</t>
  </si>
  <si>
    <t>S22130A_United Way of Brevard County, Inc.</t>
  </si>
  <si>
    <t>24134_25359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</si>
</sst>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MM/dd/yyyy HH:mm:ss"/>
    <numFmt numFmtId="166" formatCode="MM/dd/yyyy"/>
    <numFmt numFmtId="167" formatCode="HH:mm:ss"/>
  </numFmts>
  <fonts count="58">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sz val="11"/>
      <color theme="1"/>
      <name val="Calibri"/>
      <family val="2"/>
    </font>
    <font>
      <b/>
      <i/>
      <sz val="11"/>
      <color theme="1"/>
      <name val="Calibri"/>
      <family val="2"/>
    </font>
    <font>
      <b/>
      <sz val="12"/>
      <color theme="1"/>
      <name val="Calibri"/>
      <family val="2"/>
    </font>
    <font>
      <b/>
      <sz val="14"/>
      <color theme="1"/>
      <name val="Calibri"/>
      <family val="2"/>
    </font>
    <font>
      <sz val="12"/>
      <color theme="1"/>
      <name val="Calibri"/>
      <family val="2"/>
    </font>
    <font>
      <b/>
      <sz val="12"/>
      <color rgb="FF263238"/>
      <name val="Arial"/>
      <family val="2"/>
    </font>
    <font>
      <sz val="14"/>
      <color theme="1"/>
      <name val="Calibri"/>
      <family val="2"/>
    </font>
    <font>
      <i/>
      <sz val="11"/>
      <color theme="1"/>
      <name val="Calibri"/>
      <family val="2"/>
    </font>
    <font>
      <b/>
      <i/>
      <sz val="10"/>
      <color theme="1"/>
      <name val="Calibri"/>
      <family val="2"/>
    </font>
    <font>
      <sz val="11"/>
      <color rgb="FF000000"/>
      <name val="Calibri"/>
      <family val="2"/>
    </font>
    <font>
      <b/>
      <sz val="14"/>
      <color rgb="FF000000"/>
      <name val="Calibri"/>
      <family val="2"/>
    </font>
    <font>
      <b/>
      <sz val="11"/>
      <color rgb="FF000000"/>
      <name val="Calibri"/>
      <family val="2"/>
    </font>
    <font>
      <sz val="8"/>
      <name val="Calibri"/>
      <family val="2"/>
    </font>
    <font>
      <b/>
      <sz val="14"/>
      <color rgb="FF263238"/>
      <name val="Arial"/>
      <family val="2"/>
    </font>
    <font>
      <b/>
      <i/>
      <sz val="14"/>
      <color theme="1"/>
      <name val="Calibri"/>
      <family val="2"/>
    </font>
    <font>
      <sz val="11"/>
      <color theme="0" tint="-0.14999847407452621"/>
      <name val="Calibri"/>
      <family val="2"/>
    </font>
    <font>
      <sz val="11"/>
      <color theme="0" tint="-0.249977111117893"/>
      <name val="Calibri"/>
      <family val="2"/>
    </font>
    <font>
      <b/>
      <sz val="12"/>
      <color rgb="FF000000"/>
      <name val="Calibri"/>
      <family val="2"/>
    </font>
    <font>
      <b/>
      <i/>
      <sz val="10"/>
      <color rgb="FF000000"/>
      <name val="Calibri"/>
      <family val="2"/>
    </font>
    <font>
      <u/>
      <sz val="11"/>
      <color rgb="FF000000"/>
      <name val="Calibri"/>
      <family val="2"/>
    </font>
    <font>
      <sz val="11"/>
      <color rgb="FFFF0000"/>
      <name val="Calibri"/>
      <family val="2"/>
    </font>
    <font>
      <b/>
      <sz val="12"/>
      <name val="Calibri"/>
      <family val="2"/>
    </font>
    <font>
      <sz val="11"/>
      <name val="Calibri"/>
      <family val="2"/>
    </font>
    <font>
      <b/>
      <sz val="11"/>
      <color theme="1"/>
      <name val="Calibri"/>
      <family val="2"/>
      <scheme val="minor"/>
    </font>
    <font>
      <u/>
      <sz val="11"/>
      <color theme="1"/>
      <name val="Calibri"/>
      <family val="2"/>
      <scheme val="minor"/>
    </font>
    <font>
      <b/>
      <i/>
      <sz val="12"/>
      <color rgb="FFFF0000"/>
      <name val="Arial"/>
      <family val="2"/>
    </font>
    <font>
      <b/>
      <sz val="8"/>
      <color rgb="FF000000"/>
      <name val="Calibri"/>
      <family val="2"/>
    </font>
    <font>
      <b/>
      <sz val="14"/>
      <name val="Calibri"/>
      <family val="2"/>
    </font>
    <font>
      <b/>
      <sz val="11"/>
      <name val="Calibri"/>
      <family val="2"/>
    </font>
    <font>
      <i/>
      <sz val="11"/>
      <name val="Calibri"/>
      <family val="2"/>
    </font>
    <font>
      <sz val="11"/>
      <color theme="0"/>
      <name val="Calibri"/>
      <family val="2"/>
    </font>
    <font>
      <b/>
      <sz val="14"/>
      <color rgb="FF263238"/>
      <name val="Calibri"/>
      <family val="2"/>
      <scheme val="minor"/>
    </font>
    <font>
      <sz val="14"/>
      <color theme="1"/>
      <name val="Calibri"/>
      <family val="2"/>
      <scheme val="minor"/>
    </font>
    <font>
      <b/>
      <sz val="11"/>
      <color rgb="FFFF0000"/>
      <name val="Calibri"/>
      <family val="2"/>
    </font>
    <font>
      <sz val="14"/>
      <name val="Calibri"/>
      <family val="2"/>
    </font>
    <font>
      <b/>
      <u/>
      <sz val="14"/>
      <color theme="1"/>
      <name val="Calibri"/>
      <family val="2"/>
    </font>
    <font>
      <b/>
      <sz val="9"/>
      <color theme="1"/>
      <name val="Calibri"/>
      <family val="2"/>
    </font>
    <font>
      <b/>
      <sz val="11"/>
      <color theme="0" tint="-0.14999847407452621"/>
      <name val="Calibri"/>
      <family val="2"/>
    </font>
    <font>
      <b/>
      <i/>
      <sz val="10"/>
      <color rgb="FFFF0000"/>
      <name val="Calibri"/>
      <family val="2"/>
    </font>
    <font>
      <b/>
      <sz val="12"/>
      <color rgb="FF263238"/>
      <name val="Calibri"/>
      <family val="2"/>
    </font>
    <font>
      <b/>
      <i/>
      <sz val="12"/>
      <color rgb="FF263238"/>
      <name val="Calibri"/>
      <family val="2"/>
    </font>
    <font>
      <b/>
      <i/>
      <sz val="12"/>
      <color theme="1"/>
      <name val="Calibri"/>
      <family val="2"/>
    </font>
    <font>
      <sz val="9"/>
      <color rgb="FF000000"/>
      <name val="Calibri"/>
      <family val="2"/>
    </font>
    <font>
      <b/>
      <sz val="12"/>
      <color rgb="FF263238"/>
      <name val="Calibri"/>
      <family val="2"/>
      <scheme val="minor"/>
    </font>
    <font>
      <b/>
      <u/>
      <sz val="12"/>
      <color rgb="FF263238"/>
      <name val="Calibri"/>
      <family val="2"/>
      <scheme val="minor"/>
    </font>
    <font>
      <sz val="12"/>
      <color theme="1"/>
      <name val="Calibri"/>
      <family val="2"/>
      <scheme val="minor"/>
    </font>
    <font>
      <b/>
      <sz val="11"/>
      <color theme="0" tint="-0.34998626667073579"/>
      <name val="Calibri"/>
      <family val="2"/>
    </font>
    <font>
      <sz val="11"/>
      <color theme="0" tint="-0.34998626667073579"/>
      <name val="Calibri"/>
      <family val="2"/>
    </font>
    <font>
      <sz val="7"/>
      <color rgb="FF222222"/>
      <name val="Calibri"/>
      <family val="2"/>
    </font>
    <font>
      <name val="Calibri"/>
      <sz val="11.0"/>
      <b val="true"/>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2">
    <xf numFmtId="0" fontId="0" fillId="0" borderId="0"/>
    <xf numFmtId="0" fontId="5" fillId="0" borderId="0"/>
  </cellStyleXfs>
  <cellXfs count="188">
    <xf numFmtId="0" fontId="0" fillId="0" borderId="0" xfId="0"/>
    <xf numFmtId="0" fontId="0" fillId="0" borderId="0" xfId="0" applyAlignment="1">
      <alignment vertical="top"/>
    </xf>
    <xf numFmtId="0" fontId="0" fillId="0" borderId="0" xfId="0" applyAlignment="1">
      <alignment vertical="top" wrapText="1"/>
    </xf>
    <xf numFmtId="0" fontId="5" fillId="0" borderId="1" xfId="0" applyFont="1" applyBorder="1" applyAlignment="1">
      <alignment vertical="top" wrapText="1"/>
    </xf>
    <xf numFmtId="0" fontId="0" fillId="0" borderId="1" xfId="0" applyBorder="1" applyAlignment="1">
      <alignment vertical="top" wrapText="1"/>
    </xf>
    <xf numFmtId="0" fontId="9" fillId="0" borderId="0" xfId="0" applyFont="1" applyAlignment="1">
      <alignment vertical="top"/>
    </xf>
    <xf numFmtId="0" fontId="10" fillId="0" borderId="0" xfId="0" applyFont="1" applyAlignment="1">
      <alignment vertical="top"/>
    </xf>
    <xf numFmtId="0" fontId="6" fillId="0" borderId="0" xfId="0" applyFont="1" applyAlignment="1">
      <alignment vertical="top"/>
    </xf>
    <xf numFmtId="0" fontId="6" fillId="3" borderId="10" xfId="0" applyFont="1" applyFill="1" applyBorder="1" applyAlignment="1">
      <alignment vertical="top"/>
    </xf>
    <xf numFmtId="0" fontId="6" fillId="3" borderId="1" xfId="0" applyFont="1" applyFill="1" applyBorder="1" applyAlignment="1">
      <alignment horizontal="center" vertical="center" wrapText="1"/>
    </xf>
    <xf numFmtId="0" fontId="24" fillId="3" borderId="0" xfId="0" applyFont="1" applyFill="1" applyAlignment="1">
      <alignment vertical="top" wrapText="1"/>
    </xf>
    <xf numFmtId="0" fontId="24" fillId="3" borderId="0" xfId="0" applyFont="1" applyFill="1" applyAlignment="1">
      <alignment vertical="top"/>
    </xf>
    <xf numFmtId="0" fontId="0" fillId="3" borderId="13" xfId="0" applyFill="1" applyBorder="1" applyAlignment="1">
      <alignment vertical="top"/>
    </xf>
    <xf numFmtId="0" fontId="0" fillId="3" borderId="15" xfId="0" applyFill="1" applyBorder="1" applyAlignment="1">
      <alignment vertical="top"/>
    </xf>
    <xf numFmtId="0" fontId="0" fillId="3" borderId="16" xfId="0" applyFill="1" applyBorder="1" applyAlignment="1">
      <alignment vertical="top"/>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right" vertical="top"/>
    </xf>
    <xf numFmtId="0" fontId="0" fillId="0" borderId="0" xfId="0" applyAlignment="1">
      <alignment horizontal="left" vertical="top" wrapText="1"/>
    </xf>
    <xf numFmtId="0" fontId="6" fillId="0" borderId="0" xfId="0" applyFont="1"/>
    <xf numFmtId="0" fontId="29" fillId="0" borderId="0" xfId="0" applyFont="1" applyAlignment="1">
      <alignment vertical="top"/>
    </xf>
    <xf numFmtId="0" fontId="6" fillId="3" borderId="10" xfId="0" applyFont="1" applyFill="1" applyBorder="1" applyAlignment="1">
      <alignment vertical="top" wrapText="1"/>
    </xf>
    <xf numFmtId="0" fontId="38" fillId="0" borderId="0" xfId="0" applyFont="1"/>
    <xf numFmtId="0" fontId="5" fillId="0" borderId="0" xfId="1" applyAlignment="1">
      <alignment vertical="top"/>
    </xf>
    <xf numFmtId="0" fontId="5" fillId="0" borderId="0" xfId="1" applyAlignment="1">
      <alignment vertical="top" wrapText="1"/>
    </xf>
    <xf numFmtId="0" fontId="38" fillId="0" borderId="0" xfId="0" applyFont="1" applyAlignment="1">
      <alignment vertical="top"/>
    </xf>
    <xf numFmtId="0" fontId="0" fillId="0" borderId="0" xfId="0" applyAlignment="1">
      <alignment horizontal="center" vertical="top"/>
    </xf>
    <xf numFmtId="0" fontId="44" fillId="3" borderId="1" xfId="0" applyFont="1" applyFill="1" applyBorder="1" applyAlignment="1">
      <alignment horizontal="center" vertical="center" wrapText="1"/>
    </xf>
    <xf numFmtId="0" fontId="0" fillId="3" borderId="0" xfId="0" applyFill="1" applyAlignment="1">
      <alignment vertical="top"/>
    </xf>
    <xf numFmtId="0" fontId="6" fillId="3" borderId="0" xfId="0" applyFont="1" applyFill="1" applyAlignment="1">
      <alignment vertical="top"/>
    </xf>
    <xf numFmtId="0" fontId="6" fillId="3" borderId="10" xfId="0" applyFont="1" applyFill="1" applyBorder="1" applyAlignment="1">
      <alignment horizontal="center" vertical="top" wrapText="1"/>
    </xf>
    <xf numFmtId="0" fontId="0" fillId="0" borderId="1" xfId="0" applyBorder="1" applyAlignment="1" applyProtection="1">
      <alignment vertical="top" wrapText="1"/>
      <protection locked="0"/>
    </xf>
    <xf numFmtId="0" fontId="0" fillId="0" borderId="1" xfId="0" applyBorder="1" applyAlignment="1" applyProtection="1">
      <alignment vertical="top"/>
      <protection locked="0"/>
    </xf>
    <xf numFmtId="0" fontId="5" fillId="0" borderId="1" xfId="1" applyBorder="1" applyAlignment="1" applyProtection="1">
      <alignment vertical="top"/>
      <protection locked="0"/>
    </xf>
    <xf numFmtId="0" fontId="0" fillId="0" borderId="9" xfId="0" applyBorder="1" applyAlignment="1" applyProtection="1">
      <alignment vertical="top"/>
      <protection locked="0"/>
    </xf>
    <xf numFmtId="0" fontId="0" fillId="0" borderId="9" xfId="0" applyBorder="1" applyAlignment="1" applyProtection="1">
      <alignment vertical="top" wrapText="1"/>
      <protection locked="0"/>
    </xf>
    <xf numFmtId="0" fontId="0" fillId="0" borderId="22" xfId="0" applyBorder="1" applyAlignment="1" applyProtection="1">
      <alignment vertical="top"/>
      <protection locked="0"/>
    </xf>
    <xf numFmtId="0" fontId="0" fillId="0" borderId="1" xfId="0" applyBorder="1" applyProtection="1">
      <protection locked="0"/>
    </xf>
    <xf numFmtId="0" fontId="0" fillId="0" borderId="10" xfId="0" applyBorder="1" applyAlignment="1" applyProtection="1">
      <alignment vertical="top"/>
      <protection locked="0"/>
    </xf>
    <xf numFmtId="0" fontId="0" fillId="0" borderId="1" xfId="0" applyBorder="1" applyAlignment="1" applyProtection="1">
      <alignment vertical="center"/>
      <protection locked="0"/>
    </xf>
    <xf numFmtId="0" fontId="0" fillId="0" borderId="5" xfId="0" applyBorder="1" applyAlignment="1" applyProtection="1">
      <alignment vertical="top"/>
      <protection locked="0"/>
    </xf>
    <xf numFmtId="0" fontId="50" fillId="0" borderId="19" xfId="0" applyFont="1" applyBorder="1" applyAlignment="1">
      <alignment horizontal="center" vertical="center"/>
    </xf>
    <xf numFmtId="0" fontId="25" fillId="0" borderId="19" xfId="0" applyFont="1" applyBorder="1" applyAlignment="1">
      <alignment horizontal="center" vertical="center" wrapText="1"/>
    </xf>
    <xf numFmtId="0" fontId="26" fillId="0" borderId="20" xfId="0" applyFont="1" applyBorder="1" applyAlignment="1">
      <alignment horizontal="right" vertical="center"/>
    </xf>
    <xf numFmtId="0" fontId="18" fillId="4" borderId="10" xfId="0" applyFont="1" applyFill="1" applyBorder="1" applyAlignment="1">
      <alignment vertical="center"/>
    </xf>
    <xf numFmtId="0" fontId="17" fillId="5" borderId="1" xfId="0" applyFont="1" applyFill="1" applyBorder="1" applyAlignment="1">
      <alignment vertical="top" wrapText="1"/>
    </xf>
    <xf numFmtId="0" fontId="19" fillId="0" borderId="1" xfId="0" applyFont="1" applyBorder="1" applyAlignment="1">
      <alignment vertical="top" wrapText="1"/>
    </xf>
    <xf numFmtId="0" fontId="19" fillId="5" borderId="1" xfId="0" applyFont="1" applyFill="1" applyBorder="1" applyAlignment="1">
      <alignment vertical="top" wrapText="1"/>
    </xf>
    <xf numFmtId="0" fontId="18" fillId="4" borderId="1" xfId="0" applyFont="1" applyFill="1" applyBorder="1" applyAlignment="1">
      <alignment vertical="center"/>
    </xf>
    <xf numFmtId="1" fontId="5" fillId="0" borderId="1" xfId="1" applyNumberFormat="1" applyBorder="1" applyAlignment="1" applyProtection="1">
      <alignment vertical="top"/>
      <protection locked="0"/>
    </xf>
    <xf numFmtId="1" fontId="5" fillId="0" borderId="10" xfId="1" applyNumberFormat="1" applyBorder="1" applyAlignment="1" applyProtection="1">
      <alignment vertical="top"/>
      <protection locked="0"/>
    </xf>
    <xf numFmtId="1" fontId="5" fillId="0" borderId="26" xfId="1" applyNumberFormat="1" applyBorder="1" applyAlignment="1" applyProtection="1">
      <alignment vertical="top"/>
      <protection locked="0"/>
    </xf>
    <xf numFmtId="1" fontId="0" fillId="0" borderId="1" xfId="0" applyNumberFormat="1" applyBorder="1" applyAlignment="1" applyProtection="1">
      <alignment horizontal="center" vertical="top"/>
      <protection locked="0"/>
    </xf>
    <xf numFmtId="1" fontId="30" fillId="7" borderId="1" xfId="0" applyNumberFormat="1" applyFont="1" applyFill="1" applyBorder="1" applyAlignment="1" applyProtection="1">
      <alignment horizontal="center" vertical="top"/>
      <protection locked="0"/>
    </xf>
    <xf numFmtId="0" fontId="5" fillId="3" borderId="1" xfId="0" applyFont="1" applyFill="1" applyBorder="1" applyAlignment="1">
      <alignment vertical="top" wrapText="1"/>
    </xf>
    <xf numFmtId="0" fontId="0" fillId="3" borderId="1" xfId="0" applyFill="1" applyBorder="1" applyAlignment="1">
      <alignment vertical="top"/>
    </xf>
    <xf numFmtId="0" fontId="6" fillId="3" borderId="1" xfId="0" applyFont="1" applyFill="1" applyBorder="1" applyAlignment="1">
      <alignment horizontal="center" vertical="center"/>
    </xf>
    <xf numFmtId="0" fontId="38" fillId="7" borderId="0" xfId="0" applyFont="1" applyFill="1" applyAlignment="1">
      <alignment vertical="top"/>
    </xf>
    <xf numFmtId="0" fontId="13" fillId="3" borderId="1" xfId="0" applyFont="1" applyFill="1" applyBorder="1" applyAlignment="1">
      <alignment horizontal="center" vertical="center" wrapText="1"/>
    </xf>
    <xf numFmtId="0" fontId="10" fillId="3" borderId="22" xfId="0" applyFont="1" applyFill="1" applyBorder="1" applyAlignment="1">
      <alignment horizontal="left" vertical="top" wrapText="1"/>
    </xf>
    <xf numFmtId="0" fontId="15" fillId="0" borderId="1" xfId="0" applyFont="1" applyBorder="1" applyAlignment="1">
      <alignment vertical="top" wrapText="1"/>
    </xf>
    <xf numFmtId="0" fontId="9"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5" xfId="0" applyFont="1" applyFill="1" applyBorder="1" applyAlignment="1">
      <alignment vertical="center" wrapText="1"/>
    </xf>
    <xf numFmtId="0" fontId="0" fillId="0" borderId="1" xfId="0" applyBorder="1" applyAlignment="1">
      <alignment horizontal="left" vertical="top" wrapText="1" indent="1"/>
    </xf>
    <xf numFmtId="0" fontId="6" fillId="3" borderId="1" xfId="0" applyFont="1" applyFill="1" applyBorder="1" applyAlignment="1">
      <alignment vertical="top" wrapText="1"/>
    </xf>
    <xf numFmtId="0" fontId="6" fillId="3" borderId="1" xfId="0" applyFont="1" applyFill="1" applyBorder="1" applyAlignment="1">
      <alignment vertical="top"/>
    </xf>
    <xf numFmtId="0" fontId="9" fillId="3" borderId="1" xfId="0" applyFont="1" applyFill="1" applyBorder="1" applyAlignment="1">
      <alignment vertical="top" wrapText="1"/>
    </xf>
    <xf numFmtId="0" fontId="8" fillId="0" borderId="1" xfId="0" applyFont="1" applyBorder="1" applyAlignment="1">
      <alignment horizontal="left" vertical="top" wrapText="1" indent="1"/>
    </xf>
    <xf numFmtId="0" fontId="56" fillId="0" borderId="0" xfId="0" applyFont="1"/>
    <xf numFmtId="0" fontId="45" fillId="3" borderId="1" xfId="0" applyFont="1" applyFill="1" applyBorder="1" applyAlignment="1">
      <alignment vertical="top"/>
    </xf>
    <xf numFmtId="0" fontId="6" fillId="3" borderId="0" xfId="0" applyFont="1" applyFill="1" applyAlignment="1">
      <alignment vertical="top" wrapText="1"/>
    </xf>
    <xf numFmtId="0" fontId="23" fillId="3" borderId="1" xfId="0" applyFont="1" applyFill="1" applyBorder="1" applyAlignment="1">
      <alignment vertical="top"/>
    </xf>
    <xf numFmtId="0" fontId="0" fillId="3" borderId="1" xfId="0" applyFill="1" applyBorder="1" applyAlignment="1">
      <alignment vertical="top" wrapText="1"/>
    </xf>
    <xf numFmtId="0" fontId="0" fillId="0" borderId="1" xfId="0" applyBorder="1" applyAlignment="1">
      <alignment wrapText="1"/>
    </xf>
    <xf numFmtId="0" fontId="5" fillId="0" borderId="1" xfId="0" applyFont="1" applyBorder="1" applyAlignment="1">
      <alignment wrapText="1"/>
    </xf>
    <xf numFmtId="0" fontId="10" fillId="3" borderId="1" xfId="0" applyFont="1" applyFill="1" applyBorder="1" applyAlignment="1">
      <alignment vertical="top" wrapText="1"/>
    </xf>
    <xf numFmtId="0" fontId="45" fillId="3" borderId="1" xfId="0" applyFont="1" applyFill="1" applyBorder="1" applyAlignment="1">
      <alignment horizontal="center" vertical="center"/>
    </xf>
    <xf numFmtId="0" fontId="9" fillId="3" borderId="1" xfId="0" quotePrefix="1" applyFont="1" applyFill="1" applyBorder="1" applyAlignment="1">
      <alignment vertical="top" wrapText="1"/>
    </xf>
    <xf numFmtId="0" fontId="9" fillId="3" borderId="5" xfId="0" applyFont="1" applyFill="1" applyBorder="1" applyAlignment="1">
      <alignment vertical="top" wrapText="1"/>
    </xf>
    <xf numFmtId="0" fontId="15" fillId="3" borderId="1" xfId="0" applyFont="1" applyFill="1" applyBorder="1" applyAlignment="1">
      <alignment horizontal="left" vertical="top" wrapText="1" indent="1"/>
    </xf>
    <xf numFmtId="0" fontId="38" fillId="0" borderId="0" xfId="1" applyFont="1" applyAlignment="1">
      <alignment vertical="top"/>
    </xf>
    <xf numFmtId="0" fontId="6" fillId="3" borderId="10" xfId="1" applyFont="1" applyFill="1" applyBorder="1" applyAlignment="1">
      <alignment vertical="top" wrapText="1"/>
    </xf>
    <xf numFmtId="0" fontId="6" fillId="3" borderId="10" xfId="1" applyFont="1" applyFill="1" applyBorder="1" applyAlignment="1">
      <alignment horizontal="center" vertical="top"/>
    </xf>
    <xf numFmtId="0" fontId="6" fillId="3" borderId="10" xfId="1" applyFont="1" applyFill="1" applyBorder="1" applyAlignment="1">
      <alignment horizontal="center" vertical="top" wrapText="1"/>
    </xf>
    <xf numFmtId="0" fontId="5" fillId="0" borderId="1" xfId="1" applyBorder="1" applyAlignment="1">
      <alignment vertical="top" wrapText="1"/>
    </xf>
    <xf numFmtId="0" fontId="5" fillId="0" borderId="1" xfId="1" applyBorder="1" applyAlignment="1">
      <alignment vertical="top"/>
    </xf>
    <xf numFmtId="0" fontId="6" fillId="3" borderId="1" xfId="1" applyFont="1" applyFill="1" applyBorder="1" applyAlignment="1">
      <alignment vertical="top"/>
    </xf>
    <xf numFmtId="0" fontId="5" fillId="0" borderId="1" xfId="1" applyBorder="1" applyAlignment="1">
      <alignment horizontal="left" vertical="top" indent="1"/>
    </xf>
    <xf numFmtId="0" fontId="9" fillId="3" borderId="1" xfId="1" applyFont="1" applyFill="1" applyBorder="1" applyAlignment="1">
      <alignment vertical="top" wrapText="1"/>
    </xf>
    <xf numFmtId="0" fontId="10" fillId="0" borderId="2" xfId="0" applyFont="1" applyBorder="1" applyAlignment="1">
      <alignment vertical="top" wrapText="1"/>
    </xf>
    <xf numFmtId="0" fontId="5" fillId="0" borderId="1" xfId="0" applyFont="1" applyBorder="1" applyAlignment="1">
      <alignment horizontal="left" vertical="top" wrapText="1" indent="1"/>
    </xf>
    <xf numFmtId="0" fontId="6" fillId="3" borderId="9" xfId="0" applyFont="1" applyFill="1" applyBorder="1" applyAlignment="1">
      <alignment horizontal="center" vertical="center"/>
    </xf>
    <xf numFmtId="0" fontId="12" fillId="0" borderId="0" xfId="0" applyFont="1" applyAlignment="1">
      <alignment vertical="top" wrapText="1"/>
    </xf>
    <xf numFmtId="0" fontId="6" fillId="3" borderId="6" xfId="0" applyFont="1" applyFill="1" applyBorder="1" applyAlignment="1">
      <alignment vertical="top" wrapText="1"/>
    </xf>
    <xf numFmtId="0" fontId="6" fillId="3" borderId="14" xfId="0" applyFont="1" applyFill="1" applyBorder="1" applyAlignment="1">
      <alignment vertical="top"/>
    </xf>
    <xf numFmtId="0" fontId="6" fillId="3" borderId="9" xfId="0" applyFont="1" applyFill="1" applyBorder="1" applyAlignment="1">
      <alignment vertical="top"/>
    </xf>
    <xf numFmtId="0" fontId="0" fillId="3" borderId="9" xfId="0" applyFill="1" applyBorder="1" applyAlignment="1">
      <alignment vertical="top"/>
    </xf>
    <xf numFmtId="0" fontId="0" fillId="3" borderId="9" xfId="0" applyFill="1" applyBorder="1" applyAlignment="1">
      <alignment vertical="top" wrapText="1"/>
    </xf>
    <xf numFmtId="0" fontId="10" fillId="0" borderId="6" xfId="0" applyFont="1" applyBorder="1" applyAlignment="1">
      <alignment vertical="top" wrapText="1"/>
    </xf>
    <xf numFmtId="0" fontId="0" fillId="0" borderId="7" xfId="0" applyBorder="1" applyAlignment="1">
      <alignment vertical="top" wrapText="1"/>
    </xf>
    <xf numFmtId="14" fontId="0" fillId="0" borderId="1" xfId="0" applyNumberFormat="1" applyBorder="1" applyAlignment="1" applyProtection="1">
      <alignment vertical="top" wrapText="1"/>
      <protection locked="0"/>
    </xf>
    <xf numFmtId="0" fontId="6" fillId="2" borderId="10" xfId="0" applyFont="1" applyFill="1" applyBorder="1" applyAlignment="1">
      <alignment horizontal="center" vertical="center" wrapText="1"/>
    </xf>
    <xf numFmtId="0" fontId="36" fillId="2" borderId="1" xfId="0" applyFont="1" applyFill="1" applyBorder="1" applyAlignment="1">
      <alignment horizontal="center" vertical="center"/>
    </xf>
    <xf numFmtId="0" fontId="31" fillId="3" borderId="11" xfId="1" applyFont="1" applyFill="1" applyBorder="1" applyAlignment="1">
      <alignment vertical="top" wrapText="1"/>
    </xf>
    <xf numFmtId="0" fontId="5" fillId="3" borderId="1" xfId="1" applyFill="1" applyBorder="1" applyAlignment="1">
      <alignment horizontal="center" vertical="center" wrapText="1"/>
    </xf>
    <xf numFmtId="0" fontId="7" fillId="6" borderId="17" xfId="1" applyFont="1" applyFill="1" applyBorder="1" applyAlignment="1">
      <alignment horizontal="center" vertical="center" wrapText="1"/>
    </xf>
    <xf numFmtId="0" fontId="5" fillId="3" borderId="10" xfId="1" applyFill="1" applyBorder="1" applyAlignment="1">
      <alignment horizontal="center" vertical="center" wrapText="1"/>
    </xf>
    <xf numFmtId="0" fontId="2" fillId="0" borderId="12" xfId="1" applyFont="1" applyBorder="1" applyAlignment="1">
      <alignment vertical="top" wrapText="1"/>
    </xf>
    <xf numFmtId="0" fontId="4" fillId="0" borderId="12" xfId="1" applyFont="1" applyBorder="1" applyAlignment="1">
      <alignment vertical="top" wrapText="1"/>
    </xf>
    <xf numFmtId="0" fontId="3" fillId="0" borderId="12" xfId="1" applyFont="1" applyBorder="1" applyAlignment="1">
      <alignment vertical="top" wrapText="1"/>
    </xf>
    <xf numFmtId="0" fontId="3" fillId="0" borderId="27" xfId="1" applyFont="1" applyBorder="1" applyAlignment="1">
      <alignment vertical="top" wrapText="1"/>
    </xf>
    <xf numFmtId="0" fontId="54" fillId="6" borderId="5" xfId="0" applyFont="1" applyFill="1" applyBorder="1" applyAlignment="1">
      <alignment horizontal="left" vertical="top" wrapText="1"/>
    </xf>
    <xf numFmtId="0" fontId="55" fillId="6" borderId="8" xfId="0" applyFont="1" applyFill="1" applyBorder="1" applyAlignment="1">
      <alignment horizontal="left" vertical="top" wrapText="1"/>
    </xf>
    <xf numFmtId="0" fontId="0" fillId="6" borderId="8" xfId="0" applyFill="1" applyBorder="1"/>
    <xf numFmtId="0" fontId="0" fillId="6" borderId="9" xfId="0" applyFill="1" applyBorder="1"/>
    <xf numFmtId="0" fontId="6" fillId="2" borderId="10" xfId="0" applyFont="1" applyFill="1" applyBorder="1" applyAlignment="1">
      <alignment vertical="top" wrapText="1"/>
    </xf>
    <xf numFmtId="0" fontId="0" fillId="0" borderId="1" xfId="0" applyBorder="1" applyAlignment="1">
      <alignment horizontal="left" vertical="top" wrapText="1"/>
    </xf>
    <xf numFmtId="0" fontId="0" fillId="0" borderId="5" xfId="0" applyBorder="1" applyAlignment="1">
      <alignment vertical="top" wrapText="1"/>
    </xf>
    <xf numFmtId="0" fontId="0" fillId="2" borderId="9" xfId="0" applyFill="1" applyBorder="1" applyAlignment="1">
      <alignment horizontal="center" vertical="center"/>
    </xf>
    <xf numFmtId="0" fontId="15" fillId="0" borderId="0" xfId="0" applyFont="1"/>
    <xf numFmtId="0" fontId="0" fillId="0" borderId="1" xfId="0" applyBorder="1" applyAlignment="1">
      <alignment vertical="top"/>
    </xf>
    <xf numFmtId="0" fontId="9" fillId="3" borderId="0" xfId="0" applyFont="1" applyFill="1" applyAlignment="1">
      <alignment vertical="top" wrapText="1"/>
    </xf>
    <xf numFmtId="0" fontId="12" fillId="0" borderId="0" xfId="0" applyFont="1" applyAlignment="1">
      <alignment horizontal="left" vertical="top"/>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0" borderId="1" xfId="0" quotePrefix="1" applyBorder="1" applyAlignment="1" applyProtection="1">
      <alignment vertical="top" wrapText="1"/>
      <protection locked="0"/>
    </xf>
    <xf numFmtId="0" fontId="18" fillId="0" borderId="18" xfId="0" applyFont="1" applyBorder="1" applyAlignment="1">
      <alignment horizontal="center" vertical="center"/>
    </xf>
    <xf numFmtId="49" fontId="0" fillId="0" borderId="0" xfId="0" applyNumberFormat="1" applyAlignment="1">
      <alignment vertical="top"/>
    </xf>
    <xf numFmtId="49" fontId="0" fillId="0" borderId="1" xfId="0" applyNumberFormat="1" applyBorder="1" applyAlignment="1" applyProtection="1">
      <alignment vertical="top" wrapText="1"/>
      <protection locked="0"/>
    </xf>
    <xf numFmtId="0" fontId="6" fillId="3" borderId="1" xfId="1" applyFont="1" applyFill="1" applyBorder="1" applyAlignment="1">
      <alignment horizontal="center" vertical="center"/>
    </xf>
    <xf numFmtId="0" fontId="6" fillId="6" borderId="1" xfId="1" applyFont="1" applyFill="1" applyBorder="1" applyAlignment="1" applyProtection="1">
      <alignment vertical="top"/>
      <protection locked="0"/>
    </xf>
    <xf numFmtId="0" fontId="6" fillId="3" borderId="1" xfId="1" applyFont="1" applyFill="1" applyBorder="1" applyAlignment="1" applyProtection="1">
      <alignment horizontal="center" vertical="center"/>
      <protection locked="0"/>
    </xf>
    <xf numFmtId="0" fontId="5" fillId="3" borderId="1" xfId="1" applyFill="1" applyBorder="1" applyAlignment="1" applyProtection="1">
      <alignment vertical="top"/>
      <protection locked="0"/>
    </xf>
    <xf numFmtId="0" fontId="30" fillId="0" borderId="0" xfId="0" applyFont="1" applyAlignment="1">
      <alignment vertical="top" wrapText="1"/>
    </xf>
    <xf numFmtId="0" fontId="0" fillId="0" borderId="0" xfId="0" applyAlignment="1">
      <alignment horizontal="left" vertical="top" wrapText="1"/>
    </xf>
    <xf numFmtId="0" fontId="35" fillId="0" borderId="2" xfId="0" applyFont="1" applyBorder="1" applyAlignment="1">
      <alignment vertical="top"/>
    </xf>
    <xf numFmtId="0" fontId="30" fillId="0" borderId="21" xfId="0" applyFont="1" applyBorder="1" applyAlignment="1">
      <alignment vertical="top"/>
    </xf>
    <xf numFmtId="0" fontId="30" fillId="0" borderId="3" xfId="0" applyFont="1" applyBorder="1" applyAlignment="1">
      <alignment vertical="top"/>
    </xf>
    <xf numFmtId="0" fontId="0" fillId="0" borderId="0" xfId="0" applyAlignment="1">
      <alignment vertical="top" wrapText="1"/>
    </xf>
    <xf numFmtId="0" fontId="0" fillId="0" borderId="0" xfId="0" applyAlignment="1">
      <alignment horizontal="left" vertical="center" wrapText="1"/>
    </xf>
    <xf numFmtId="0" fontId="11" fillId="0" borderId="2" xfId="0" applyFont="1" applyBorder="1" applyAlignment="1">
      <alignment vertical="top" wrapText="1"/>
    </xf>
    <xf numFmtId="0" fontId="14" fillId="0" borderId="3" xfId="0" applyFont="1" applyBorder="1" applyAlignment="1">
      <alignment vertical="top" wrapText="1"/>
    </xf>
    <xf numFmtId="0" fontId="14" fillId="0" borderId="3" xfId="0" applyFont="1" applyBorder="1" applyAlignment="1">
      <alignment vertical="top"/>
    </xf>
    <xf numFmtId="0" fontId="0" fillId="0" borderId="21" xfId="0" applyBorder="1"/>
    <xf numFmtId="0" fontId="0" fillId="0" borderId="3" xfId="0" applyBorder="1"/>
    <xf numFmtId="0" fontId="11" fillId="0" borderId="2" xfId="0" applyFont="1" applyBorder="1" applyAlignment="1">
      <alignment wrapText="1"/>
    </xf>
    <xf numFmtId="0" fontId="11" fillId="0" borderId="3" xfId="0" applyFont="1" applyBorder="1" applyAlignment="1">
      <alignment wrapText="1"/>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4" xfId="0" applyFill="1" applyBorder="1" applyAlignment="1">
      <alignment horizontal="center" vertical="center"/>
    </xf>
    <xf numFmtId="0" fontId="39" fillId="0" borderId="2" xfId="1" applyFont="1" applyBorder="1" applyAlignment="1">
      <alignment horizontal="left" vertical="top" wrapText="1"/>
    </xf>
    <xf numFmtId="0" fontId="40" fillId="0" borderId="21" xfId="1" applyFont="1" applyBorder="1" applyAlignment="1">
      <alignment horizontal="left" vertical="top"/>
    </xf>
    <xf numFmtId="0" fontId="40" fillId="0" borderId="3" xfId="0" applyFont="1" applyBorder="1" applyAlignment="1">
      <alignment horizontal="left" vertical="top"/>
    </xf>
    <xf numFmtId="0" fontId="35" fillId="0" borderId="25" xfId="0" applyFont="1" applyBorder="1" applyAlignment="1">
      <alignment horizontal="left" vertical="top" wrapText="1"/>
    </xf>
    <xf numFmtId="0" fontId="42" fillId="0" borderId="4" xfId="0" applyFont="1" applyBorder="1" applyAlignment="1">
      <alignment horizontal="left" vertical="top" wrapText="1"/>
    </xf>
    <xf numFmtId="0" fontId="11"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2" xfId="0" applyFont="1" applyBorder="1" applyAlignment="1">
      <alignment vertical="top" wrapText="1"/>
    </xf>
    <xf numFmtId="0" fontId="10" fillId="0" borderId="21" xfId="0" applyFont="1" applyBorder="1" applyAlignment="1">
      <alignment vertical="top" wrapText="1"/>
    </xf>
    <xf numFmtId="0" fontId="10" fillId="0" borderId="3" xfId="0" applyFont="1" applyBorder="1" applyAlignment="1">
      <alignment vertical="top" wrapText="1"/>
    </xf>
    <xf numFmtId="0" fontId="6" fillId="3" borderId="23" xfId="0" applyFont="1" applyFill="1" applyBorder="1" applyAlignment="1">
      <alignment horizontal="center" vertical="top" wrapText="1"/>
    </xf>
    <xf numFmtId="0" fontId="0" fillId="0" borderId="24" xfId="0" applyBorder="1" applyAlignment="1">
      <alignment horizontal="center" vertical="top" wrapText="1"/>
    </xf>
    <xf numFmtId="0" fontId="13" fillId="7" borderId="1" xfId="0" applyFont="1" applyFill="1" applyBorder="1" applyAlignment="1">
      <alignment horizontal="center" vertical="center" wrapText="1"/>
    </xf>
    <xf numFmtId="0" fontId="0" fillId="7" borderId="1" xfId="0" applyFill="1" applyBorder="1"/>
    <xf numFmtId="0" fontId="21" fillId="0" borderId="5" xfId="0" applyFont="1" applyBorder="1" applyAlignment="1">
      <alignment horizontal="center" vertical="center" wrapText="1"/>
    </xf>
    <xf numFmtId="0" fontId="0" fillId="0" borderId="9" xfId="0" applyBorder="1"/>
    <xf numFmtId="0" fontId="51" fillId="0" borderId="6" xfId="0" applyFont="1" applyBorder="1" applyAlignment="1">
      <alignment horizontal="left" vertical="top" wrapText="1"/>
    </xf>
    <xf numFmtId="0" fontId="53" fillId="0" borderId="14" xfId="0" applyFont="1" applyBorder="1" applyAlignment="1">
      <alignment horizontal="left" vertical="top"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xf>
    <xf numFmtId="0" fontId="13" fillId="0" borderId="1" xfId="0" applyFont="1" applyBorder="1" applyAlignment="1">
      <alignment horizontal="left" vertical="top" wrapText="1"/>
    </xf>
    <xf numFmtId="0" fontId="0" fillId="0" borderId="1" xfId="0" applyBorder="1" applyAlignment="1">
      <alignment horizontal="left" vertical="top"/>
    </xf>
    <xf numFmtId="0" fontId="11" fillId="0" borderId="7" xfId="0" quotePrefix="1" applyFont="1" applyBorder="1" applyAlignment="1">
      <alignment vertical="top" wrapText="1"/>
    </xf>
    <xf numFmtId="0" fontId="14" fillId="0" borderId="7" xfId="0" applyFont="1" applyBorder="1" applyAlignment="1">
      <alignment vertical="top" wrapText="1"/>
    </xf>
    <xf numFmtId="0" fontId="21" fillId="0" borderId="2" xfId="0" applyFont="1" applyBorder="1" applyAlignment="1">
      <alignment horizontal="left" vertical="top" wrapText="1"/>
    </xf>
    <xf numFmtId="0" fontId="14" fillId="0" borderId="3" xfId="0" applyFont="1" applyBorder="1" applyAlignment="1">
      <alignment horizontal="left" vertical="top"/>
    </xf>
    <xf numFmtId="0" fontId="57" fillId="0" borderId="0" xfId="0" applyFont="true"/>
    <xf numFmtId="165" fontId="0" fillId="0" borderId="0" xfId="0" applyNumberFormat="true"/>
    <xf numFmtId="166" fontId="0" fillId="0" borderId="0" xfId="0" applyNumberFormat="true"/>
    <xf numFmtId="167" fontId="0" fillId="0" borderId="0" xfId="0" applyNumberFormat="true"/>
  </cellXfs>
  <cellStyles count="2">
    <cellStyle name="Normal" xfId="0" builtinId="0"/>
    <cellStyle name="Normal 2" xfId="1" xr:uid="{F836C913-9750-42F3-A6EA-3E8851CFBFA2}"/>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theme" Target="theme/theme1.xml"/>
  <Relationship Id="rId21" Type="http://schemas.openxmlformats.org/officeDocument/2006/relationships/styles" Target="styles.xml"/>
  <Relationship Id="rId22" Type="http://schemas.openxmlformats.org/officeDocument/2006/relationships/sharedStrings" Target="sharedStrings.xml"/>
  <Relationship Id="rId23"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F782-60F8-48FE-917C-93B460BCDC55}">
  <dimension ref="A1:A53"/>
  <sheetViews>
    <sheetView tabSelected="1" zoomScaleNormal="100" workbookViewId="0"/>
  </sheetViews>
  <sheetFormatPr defaultColWidth="9" defaultRowHeight="14.5" x14ac:dyDescent="0.35"/>
  <cols>
    <col min="1" max="1" customWidth="true" style="1" width="108.81640625" collapsed="false"/>
    <col min="2" max="16384" style="1" width="9.0" collapsed="false"/>
  </cols>
  <sheetData>
    <row r="1" spans="1:1" ht="18.5" x14ac:dyDescent="0.35">
      <c r="A1" s="128" t="s">
        <v>42</v>
      </c>
    </row>
    <row r="2" spans="1:1" x14ac:dyDescent="0.35">
      <c r="A2" s="42" t="s">
        <v>547</v>
      </c>
    </row>
    <row r="3" spans="1:1" ht="15.5" x14ac:dyDescent="0.35">
      <c r="A3" s="43" t="s">
        <v>506</v>
      </c>
    </row>
    <row r="4" spans="1:1" ht="15" thickBot="1" x14ac:dyDescent="0.4">
      <c r="A4" s="44" t="s">
        <v>474</v>
      </c>
    </row>
    <row r="5" spans="1:1" ht="18.5" x14ac:dyDescent="0.35">
      <c r="A5" s="45" t="s">
        <v>43</v>
      </c>
    </row>
    <row r="6" spans="1:1" ht="261" x14ac:dyDescent="0.35">
      <c r="A6" s="46" t="s">
        <v>517</v>
      </c>
    </row>
    <row r="7" spans="1:1" ht="130.5" x14ac:dyDescent="0.35">
      <c r="A7" s="47" t="s">
        <v>416</v>
      </c>
    </row>
    <row r="8" spans="1:1" ht="103.5" customHeight="1" x14ac:dyDescent="0.35">
      <c r="A8" s="48" t="s">
        <v>505</v>
      </c>
    </row>
    <row r="9" spans="1:1" ht="87" x14ac:dyDescent="0.35">
      <c r="A9" s="47" t="s">
        <v>276</v>
      </c>
    </row>
    <row r="10" spans="1:1" ht="72.5" x14ac:dyDescent="0.35">
      <c r="A10" s="48" t="s">
        <v>236</v>
      </c>
    </row>
    <row r="11" spans="1:1" ht="174" x14ac:dyDescent="0.35">
      <c r="A11" s="47" t="s">
        <v>277</v>
      </c>
    </row>
    <row r="12" spans="1:1" ht="101.5" x14ac:dyDescent="0.35">
      <c r="A12" s="48" t="s">
        <v>417</v>
      </c>
    </row>
    <row r="13" spans="1:1" ht="159.5" x14ac:dyDescent="0.35">
      <c r="A13" s="47" t="s">
        <v>419</v>
      </c>
    </row>
    <row r="14" spans="1:1" ht="58" x14ac:dyDescent="0.35">
      <c r="A14" s="48" t="s">
        <v>536</v>
      </c>
    </row>
    <row r="15" spans="1:1" ht="18.5" x14ac:dyDescent="0.35">
      <c r="A15" s="49" t="s">
        <v>44</v>
      </c>
    </row>
    <row r="16" spans="1:1" ht="29" x14ac:dyDescent="0.35">
      <c r="A16" s="48" t="s">
        <v>237</v>
      </c>
    </row>
    <row r="17" spans="1:1" ht="42.5" customHeight="1" x14ac:dyDescent="0.35">
      <c r="A17" s="47" t="s">
        <v>340</v>
      </c>
    </row>
    <row r="18" spans="1:1" ht="43.5" x14ac:dyDescent="0.35">
      <c r="A18" s="48" t="s">
        <v>337</v>
      </c>
    </row>
    <row r="19" spans="1:1" x14ac:dyDescent="0.35">
      <c r="A19" s="47" t="s">
        <v>278</v>
      </c>
    </row>
    <row r="20" spans="1:1" ht="58" x14ac:dyDescent="0.35">
      <c r="A20" s="48" t="s">
        <v>279</v>
      </c>
    </row>
    <row r="21" spans="1:1" ht="29" x14ac:dyDescent="0.35">
      <c r="A21" s="47" t="s">
        <v>338</v>
      </c>
    </row>
    <row r="22" spans="1:1" ht="174" x14ac:dyDescent="0.35">
      <c r="A22" s="48" t="s">
        <v>238</v>
      </c>
    </row>
    <row r="23" spans="1:1" ht="58" x14ac:dyDescent="0.35">
      <c r="A23" s="47" t="s">
        <v>239</v>
      </c>
    </row>
    <row r="24" spans="1:1" ht="43.5" x14ac:dyDescent="0.35">
      <c r="A24" s="48" t="s">
        <v>240</v>
      </c>
    </row>
    <row r="25" spans="1:1" ht="58" x14ac:dyDescent="0.35">
      <c r="A25" s="47" t="s">
        <v>241</v>
      </c>
    </row>
    <row r="26" spans="1:1" ht="43.5" x14ac:dyDescent="0.35">
      <c r="A26" s="48" t="s">
        <v>242</v>
      </c>
    </row>
    <row r="27" spans="1:1" ht="58" x14ac:dyDescent="0.35">
      <c r="A27" s="47" t="s">
        <v>418</v>
      </c>
    </row>
    <row r="28" spans="1:1" ht="43.5" x14ac:dyDescent="0.35">
      <c r="A28" s="48" t="s">
        <v>243</v>
      </c>
    </row>
    <row r="29" spans="1:1" ht="43.5" x14ac:dyDescent="0.35">
      <c r="A29" s="47" t="s">
        <v>244</v>
      </c>
    </row>
    <row r="30" spans="1:1" ht="72.5" x14ac:dyDescent="0.35">
      <c r="A30" s="48" t="s">
        <v>420</v>
      </c>
    </row>
    <row r="31" spans="1:1" ht="29" x14ac:dyDescent="0.35">
      <c r="A31" s="47" t="s">
        <v>280</v>
      </c>
    </row>
    <row r="32" spans="1:1" ht="43.5" x14ac:dyDescent="0.35">
      <c r="A32" s="48" t="s">
        <v>281</v>
      </c>
    </row>
    <row r="33" spans="1:1" ht="101.5" x14ac:dyDescent="0.35">
      <c r="A33" s="47" t="s">
        <v>245</v>
      </c>
    </row>
    <row r="34" spans="1:1" ht="43.5" x14ac:dyDescent="0.35">
      <c r="A34" s="48" t="s">
        <v>246</v>
      </c>
    </row>
    <row r="35" spans="1:1" ht="58" x14ac:dyDescent="0.35">
      <c r="A35" s="47" t="s">
        <v>282</v>
      </c>
    </row>
    <row r="36" spans="1:1" ht="58" x14ac:dyDescent="0.35">
      <c r="A36" s="48" t="s">
        <v>247</v>
      </c>
    </row>
    <row r="37" spans="1:1" ht="29" x14ac:dyDescent="0.35">
      <c r="A37" s="47" t="s">
        <v>248</v>
      </c>
    </row>
    <row r="38" spans="1:1" x14ac:dyDescent="0.35">
      <c r="A38" s="46" t="s">
        <v>467</v>
      </c>
    </row>
    <row r="39" spans="1:1" ht="43.5" x14ac:dyDescent="0.35">
      <c r="A39" s="47" t="s">
        <v>249</v>
      </c>
    </row>
    <row r="40" spans="1:1" ht="43.5" x14ac:dyDescent="0.35">
      <c r="A40" s="48" t="s">
        <v>250</v>
      </c>
    </row>
    <row r="41" spans="1:1" x14ac:dyDescent="0.35">
      <c r="A41" s="47" t="s">
        <v>251</v>
      </c>
    </row>
    <row r="42" spans="1:1" ht="29" x14ac:dyDescent="0.35">
      <c r="A42" s="48" t="s">
        <v>252</v>
      </c>
    </row>
    <row r="43" spans="1:1" ht="29" x14ac:dyDescent="0.35">
      <c r="A43" s="47" t="s">
        <v>253</v>
      </c>
    </row>
    <row r="44" spans="1:1" ht="29" x14ac:dyDescent="0.35">
      <c r="A44" s="48" t="s">
        <v>254</v>
      </c>
    </row>
    <row r="45" spans="1:1" ht="58" x14ac:dyDescent="0.35">
      <c r="A45" s="47" t="s">
        <v>255</v>
      </c>
    </row>
    <row r="46" spans="1:1" ht="29" x14ac:dyDescent="0.35">
      <c r="A46" s="48" t="s">
        <v>256</v>
      </c>
    </row>
    <row r="47" spans="1:1" ht="43.5" x14ac:dyDescent="0.35">
      <c r="A47" s="47" t="s">
        <v>257</v>
      </c>
    </row>
    <row r="48" spans="1:1" ht="43.5" x14ac:dyDescent="0.35">
      <c r="A48" s="48" t="s">
        <v>258</v>
      </c>
    </row>
    <row r="49" spans="1:1" ht="58" x14ac:dyDescent="0.35">
      <c r="A49" s="47" t="s">
        <v>259</v>
      </c>
    </row>
    <row r="50" spans="1:1" ht="29" x14ac:dyDescent="0.35">
      <c r="A50" s="48" t="s">
        <v>283</v>
      </c>
    </row>
    <row r="51" spans="1:1" ht="43.5" x14ac:dyDescent="0.35">
      <c r="A51" s="47" t="s">
        <v>284</v>
      </c>
    </row>
    <row r="52" spans="1:1" ht="43.5" x14ac:dyDescent="0.35">
      <c r="A52" s="48" t="s">
        <v>285</v>
      </c>
    </row>
    <row r="53" spans="1:1" ht="29" x14ac:dyDescent="0.35">
      <c r="A53" s="47" t="s">
        <v>339</v>
      </c>
    </row>
  </sheetData>
  <sheetProtection algorithmName="SHA-512" hashValue="lem7J3HvIsn3Rhgn5Rlx3vQTCT2YwZK2EdRZAc7KWOlkDFKt4HfbNPV9qAzLuLZyAHvZ94K23v6t3Tr3ShGkmQ==" saltValue="5OQEkJdK/SXGk5FrYO/5Lg==" spinCount="100000" sheet="1" objects="1" scenarios="1"/>
  <pageMargins left="0.7" right="0.7" top="0.75" bottom="0.75" header="0.3" footer="0.3"/>
  <pageSetup orientation="portrait" horizont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5C27-32A5-4519-9D42-3AD82BF3FDDA}">
  <dimension ref="A1:BJ72"/>
  <sheetViews>
    <sheetView zoomScale="98" zoomScaleNormal="98" workbookViewId="0">
      <pane xSplit="1" ySplit="2" topLeftCell="B3" activePane="bottomRight" state="frozen"/>
      <selection pane="topRight" activeCell="B1" sqref="B1"/>
      <selection pane="bottomLeft" activeCell="A3" sqref="A3"/>
      <selection pane="bottomRight" activeCell="B20" sqref="B20"/>
    </sheetView>
  </sheetViews>
  <sheetFormatPr defaultColWidth="9" defaultRowHeight="14.5" x14ac:dyDescent="0.35"/>
  <cols>
    <col min="1" max="1" customWidth="true" style="2" width="59.54296875" collapsed="false"/>
    <col min="2" max="61" customWidth="true" style="1" width="19.54296875" collapsed="false"/>
    <col min="62" max="16384" style="1" width="9.0" collapsed="false"/>
  </cols>
  <sheetData>
    <row r="1" spans="1:62" ht="90" x14ac:dyDescent="0.35">
      <c r="A1" s="100" t="s">
        <v>395</v>
      </c>
      <c r="B1" s="101"/>
      <c r="C1" s="5" t="s">
        <v>221</v>
      </c>
      <c r="F1" s="5"/>
    </row>
    <row r="2" spans="1:62" x14ac:dyDescent="0.35">
      <c r="A2" s="66" t="s">
        <v>14</v>
      </c>
      <c r="B2" s="67" t="s">
        <v>78</v>
      </c>
      <c r="C2" s="67" t="s">
        <v>79</v>
      </c>
      <c r="D2" s="67" t="s">
        <v>80</v>
      </c>
      <c r="E2" s="67" t="s">
        <v>81</v>
      </c>
      <c r="F2" s="67" t="s">
        <v>82</v>
      </c>
      <c r="G2" s="67" t="s">
        <v>83</v>
      </c>
      <c r="H2" s="67" t="s">
        <v>84</v>
      </c>
      <c r="I2" s="67" t="s">
        <v>85</v>
      </c>
      <c r="J2" s="67" t="s">
        <v>86</v>
      </c>
      <c r="K2" s="67" t="s">
        <v>87</v>
      </c>
      <c r="L2" s="67" t="s">
        <v>146</v>
      </c>
      <c r="M2" s="67" t="s">
        <v>147</v>
      </c>
      <c r="N2" s="67" t="s">
        <v>148</v>
      </c>
      <c r="O2" s="67" t="s">
        <v>149</v>
      </c>
      <c r="P2" s="67" t="s">
        <v>150</v>
      </c>
      <c r="Q2" s="67" t="s">
        <v>151</v>
      </c>
      <c r="R2" s="67" t="s">
        <v>152</v>
      </c>
      <c r="S2" s="67" t="s">
        <v>153</v>
      </c>
      <c r="T2" s="67" t="s">
        <v>154</v>
      </c>
      <c r="U2" s="67" t="s">
        <v>155</v>
      </c>
      <c r="V2" s="67" t="s">
        <v>156</v>
      </c>
      <c r="W2" s="67" t="s">
        <v>157</v>
      </c>
      <c r="X2" s="67" t="s">
        <v>158</v>
      </c>
      <c r="Y2" s="67" t="s">
        <v>159</v>
      </c>
      <c r="Z2" s="67" t="s">
        <v>160</v>
      </c>
      <c r="AA2" s="67" t="s">
        <v>161</v>
      </c>
      <c r="AB2" s="67" t="s">
        <v>162</v>
      </c>
      <c r="AC2" s="67" t="s">
        <v>163</v>
      </c>
      <c r="AD2" s="67" t="s">
        <v>164</v>
      </c>
      <c r="AE2" s="67" t="s">
        <v>165</v>
      </c>
      <c r="AF2" s="67" t="s">
        <v>166</v>
      </c>
      <c r="AG2" s="67" t="s">
        <v>167</v>
      </c>
      <c r="AH2" s="67" t="s">
        <v>168</v>
      </c>
      <c r="AI2" s="67" t="s">
        <v>169</v>
      </c>
      <c r="AJ2" s="67" t="s">
        <v>170</v>
      </c>
      <c r="AK2" s="67" t="s">
        <v>171</v>
      </c>
      <c r="AL2" s="67" t="s">
        <v>172</v>
      </c>
      <c r="AM2" s="67" t="s">
        <v>173</v>
      </c>
      <c r="AN2" s="67" t="s">
        <v>174</v>
      </c>
      <c r="AO2" s="67" t="s">
        <v>175</v>
      </c>
      <c r="AP2" s="67" t="s">
        <v>176</v>
      </c>
      <c r="AQ2" s="67" t="s">
        <v>177</v>
      </c>
      <c r="AR2" s="67" t="s">
        <v>178</v>
      </c>
      <c r="AS2" s="67" t="s">
        <v>179</v>
      </c>
      <c r="AT2" s="67" t="s">
        <v>180</v>
      </c>
      <c r="AU2" s="67" t="s">
        <v>181</v>
      </c>
      <c r="AV2" s="67" t="s">
        <v>182</v>
      </c>
      <c r="AW2" s="67" t="s">
        <v>183</v>
      </c>
      <c r="AX2" s="67" t="s">
        <v>184</v>
      </c>
      <c r="AY2" s="67" t="s">
        <v>185</v>
      </c>
      <c r="AZ2" s="67" t="s">
        <v>186</v>
      </c>
      <c r="BA2" s="67" t="s">
        <v>187</v>
      </c>
      <c r="BB2" s="67" t="s">
        <v>188</v>
      </c>
      <c r="BC2" s="67" t="s">
        <v>189</v>
      </c>
      <c r="BD2" s="67" t="s">
        <v>190</v>
      </c>
      <c r="BE2" s="67" t="s">
        <v>191</v>
      </c>
      <c r="BF2" s="67" t="s">
        <v>192</v>
      </c>
      <c r="BG2" s="67" t="s">
        <v>193</v>
      </c>
      <c r="BH2" s="67" t="s">
        <v>194</v>
      </c>
      <c r="BI2" s="67" t="s">
        <v>195</v>
      </c>
    </row>
    <row r="3" spans="1:62" x14ac:dyDescent="0.35">
      <c r="A3" s="68" t="s">
        <v>38</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26" t="s">
        <v>543</v>
      </c>
    </row>
    <row r="4" spans="1:62" x14ac:dyDescent="0.35">
      <c r="A4" s="4" t="s">
        <v>229</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row>
    <row r="5" spans="1:62" ht="14.25" customHeight="1" x14ac:dyDescent="0.35">
      <c r="A5" s="4" t="s">
        <v>406</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row>
    <row r="6" spans="1:62" ht="29" x14ac:dyDescent="0.35">
      <c r="A6" s="4" t="s">
        <v>407</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row>
    <row r="7" spans="1:62" ht="43.5" x14ac:dyDescent="0.35">
      <c r="A7" s="4" t="s">
        <v>542</v>
      </c>
      <c r="B7" s="33">
        <v>0</v>
      </c>
      <c r="C7" s="33">
        <v>0</v>
      </c>
      <c r="D7" s="33">
        <v>0</v>
      </c>
      <c r="E7" s="33">
        <v>0</v>
      </c>
      <c r="F7" s="33">
        <v>0</v>
      </c>
      <c r="G7" s="33">
        <v>0</v>
      </c>
      <c r="H7" s="33">
        <v>0</v>
      </c>
      <c r="I7" s="33">
        <v>0</v>
      </c>
      <c r="J7" s="33">
        <v>0</v>
      </c>
      <c r="K7" s="33">
        <v>0</v>
      </c>
      <c r="L7" s="33">
        <v>0</v>
      </c>
      <c r="M7" s="33">
        <v>0</v>
      </c>
      <c r="N7" s="33">
        <v>0</v>
      </c>
      <c r="O7" s="33">
        <v>0</v>
      </c>
      <c r="P7" s="33">
        <v>0</v>
      </c>
      <c r="Q7" s="33">
        <v>0</v>
      </c>
      <c r="R7" s="33">
        <v>0</v>
      </c>
      <c r="S7" s="33">
        <v>0</v>
      </c>
      <c r="T7" s="33">
        <v>0</v>
      </c>
      <c r="U7" s="33">
        <v>0</v>
      </c>
      <c r="V7" s="33">
        <v>0</v>
      </c>
      <c r="W7" s="33">
        <v>0</v>
      </c>
      <c r="X7" s="33">
        <v>0</v>
      </c>
      <c r="Y7" s="33">
        <v>0</v>
      </c>
      <c r="Z7" s="33">
        <v>0</v>
      </c>
      <c r="AA7" s="33">
        <v>0</v>
      </c>
      <c r="AB7" s="33">
        <v>0</v>
      </c>
      <c r="AC7" s="33">
        <v>0</v>
      </c>
      <c r="AD7" s="33">
        <v>0</v>
      </c>
      <c r="AE7" s="33">
        <v>0</v>
      </c>
      <c r="AF7" s="33">
        <v>0</v>
      </c>
      <c r="AG7" s="33">
        <v>0</v>
      </c>
      <c r="AH7" s="33">
        <v>0</v>
      </c>
      <c r="AI7" s="33">
        <v>0</v>
      </c>
      <c r="AJ7" s="33">
        <v>0</v>
      </c>
      <c r="AK7" s="33">
        <v>0</v>
      </c>
      <c r="AL7" s="33">
        <v>0</v>
      </c>
      <c r="AM7" s="33">
        <v>0</v>
      </c>
      <c r="AN7" s="33">
        <v>0</v>
      </c>
      <c r="AO7" s="33">
        <v>0</v>
      </c>
      <c r="AP7" s="33">
        <v>0</v>
      </c>
      <c r="AQ7" s="33">
        <v>0</v>
      </c>
      <c r="AR7" s="33">
        <v>0</v>
      </c>
      <c r="AS7" s="33">
        <v>0</v>
      </c>
      <c r="AT7" s="33">
        <v>0</v>
      </c>
      <c r="AU7" s="33">
        <v>0</v>
      </c>
      <c r="AV7" s="33">
        <v>0</v>
      </c>
      <c r="AW7" s="33">
        <v>0</v>
      </c>
      <c r="AX7" s="33">
        <v>0</v>
      </c>
      <c r="AY7" s="33">
        <v>0</v>
      </c>
      <c r="AZ7" s="33">
        <v>0</v>
      </c>
      <c r="BA7" s="33">
        <v>0</v>
      </c>
      <c r="BB7" s="33">
        <v>0</v>
      </c>
      <c r="BC7" s="33">
        <v>0</v>
      </c>
      <c r="BD7" s="33">
        <v>0</v>
      </c>
      <c r="BE7" s="33">
        <v>0</v>
      </c>
      <c r="BF7" s="33">
        <v>0</v>
      </c>
      <c r="BG7" s="33">
        <v>0</v>
      </c>
      <c r="BH7" s="33">
        <v>0</v>
      </c>
      <c r="BI7" s="33">
        <v>0</v>
      </c>
    </row>
    <row r="8" spans="1:62" x14ac:dyDescent="0.35">
      <c r="A8" s="68" t="s">
        <v>203</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row>
    <row r="9" spans="1:62" ht="29" x14ac:dyDescent="0.35">
      <c r="A9" s="3" t="s">
        <v>320</v>
      </c>
      <c r="B9" s="33">
        <v>0</v>
      </c>
      <c r="C9" s="33">
        <v>0</v>
      </c>
      <c r="D9" s="33">
        <v>0</v>
      </c>
      <c r="E9" s="33">
        <v>0</v>
      </c>
      <c r="F9" s="33">
        <v>0</v>
      </c>
      <c r="G9" s="33">
        <v>0</v>
      </c>
      <c r="H9" s="33">
        <v>0</v>
      </c>
      <c r="I9" s="33">
        <v>0</v>
      </c>
      <c r="J9" s="33">
        <v>0</v>
      </c>
      <c r="K9" s="33">
        <v>0</v>
      </c>
      <c r="L9" s="33">
        <v>0</v>
      </c>
      <c r="M9" s="33">
        <v>0</v>
      </c>
      <c r="N9" s="33">
        <v>0</v>
      </c>
      <c r="O9" s="33">
        <v>0</v>
      </c>
      <c r="P9" s="33">
        <v>0</v>
      </c>
      <c r="Q9" s="33">
        <v>0</v>
      </c>
      <c r="R9" s="33">
        <v>0</v>
      </c>
      <c r="S9" s="33">
        <v>0</v>
      </c>
      <c r="T9" s="33">
        <v>0</v>
      </c>
      <c r="U9" s="33">
        <v>0</v>
      </c>
      <c r="V9" s="33">
        <v>0</v>
      </c>
      <c r="W9" s="33">
        <v>0</v>
      </c>
      <c r="X9" s="33">
        <v>0</v>
      </c>
      <c r="Y9" s="33">
        <v>0</v>
      </c>
      <c r="Z9" s="33">
        <v>0</v>
      </c>
      <c r="AA9" s="33">
        <v>0</v>
      </c>
      <c r="AB9" s="33">
        <v>0</v>
      </c>
      <c r="AC9" s="33">
        <v>0</v>
      </c>
      <c r="AD9" s="33">
        <v>0</v>
      </c>
      <c r="AE9" s="33">
        <v>0</v>
      </c>
      <c r="AF9" s="33">
        <v>0</v>
      </c>
      <c r="AG9" s="33">
        <v>0</v>
      </c>
      <c r="AH9" s="33">
        <v>0</v>
      </c>
      <c r="AI9" s="33">
        <v>0</v>
      </c>
      <c r="AJ9" s="33">
        <v>0</v>
      </c>
      <c r="AK9" s="33">
        <v>0</v>
      </c>
      <c r="AL9" s="33">
        <v>0</v>
      </c>
      <c r="AM9" s="33">
        <v>0</v>
      </c>
      <c r="AN9" s="33">
        <v>0</v>
      </c>
      <c r="AO9" s="33">
        <v>0</v>
      </c>
      <c r="AP9" s="33">
        <v>0</v>
      </c>
      <c r="AQ9" s="33">
        <v>0</v>
      </c>
      <c r="AR9" s="33">
        <v>0</v>
      </c>
      <c r="AS9" s="33">
        <v>0</v>
      </c>
      <c r="AT9" s="33">
        <v>0</v>
      </c>
      <c r="AU9" s="33">
        <v>0</v>
      </c>
      <c r="AV9" s="33">
        <v>0</v>
      </c>
      <c r="AW9" s="33">
        <v>0</v>
      </c>
      <c r="AX9" s="33">
        <v>0</v>
      </c>
      <c r="AY9" s="33">
        <v>0</v>
      </c>
      <c r="AZ9" s="33">
        <v>0</v>
      </c>
      <c r="BA9" s="33">
        <v>0</v>
      </c>
      <c r="BB9" s="33">
        <v>0</v>
      </c>
      <c r="BC9" s="33">
        <v>0</v>
      </c>
      <c r="BD9" s="33">
        <v>0</v>
      </c>
      <c r="BE9" s="33">
        <v>0</v>
      </c>
      <c r="BF9" s="33">
        <v>0</v>
      </c>
      <c r="BG9" s="33">
        <v>0</v>
      </c>
      <c r="BH9" s="33">
        <v>0</v>
      </c>
      <c r="BI9" s="33">
        <v>0</v>
      </c>
      <c r="BJ9" s="26">
        <f>SUM(B9:BI9)</f>
        <v>0</v>
      </c>
    </row>
    <row r="10" spans="1:62" ht="29" x14ac:dyDescent="0.35">
      <c r="A10" s="3" t="s">
        <v>300</v>
      </c>
      <c r="B10" s="33">
        <v>0</v>
      </c>
      <c r="C10" s="33">
        <v>0</v>
      </c>
      <c r="D10" s="33">
        <v>0</v>
      </c>
      <c r="E10" s="33">
        <v>0</v>
      </c>
      <c r="F10" s="33">
        <v>0</v>
      </c>
      <c r="G10" s="33">
        <v>0</v>
      </c>
      <c r="H10" s="33">
        <v>0</v>
      </c>
      <c r="I10" s="33">
        <v>0</v>
      </c>
      <c r="J10" s="33">
        <v>0</v>
      </c>
      <c r="K10" s="33">
        <v>0</v>
      </c>
      <c r="L10" s="33">
        <v>0</v>
      </c>
      <c r="M10" s="33">
        <v>0</v>
      </c>
      <c r="N10" s="33">
        <v>0</v>
      </c>
      <c r="O10" s="33">
        <v>0</v>
      </c>
      <c r="P10" s="33">
        <v>0</v>
      </c>
      <c r="Q10" s="33">
        <v>0</v>
      </c>
      <c r="R10" s="33">
        <v>0</v>
      </c>
      <c r="S10" s="33">
        <v>0</v>
      </c>
      <c r="T10" s="33">
        <v>0</v>
      </c>
      <c r="U10" s="33">
        <v>0</v>
      </c>
      <c r="V10" s="33">
        <v>0</v>
      </c>
      <c r="W10" s="33">
        <v>0</v>
      </c>
      <c r="X10" s="33">
        <v>0</v>
      </c>
      <c r="Y10" s="33">
        <v>0</v>
      </c>
      <c r="Z10" s="33">
        <v>0</v>
      </c>
      <c r="AA10" s="33">
        <v>0</v>
      </c>
      <c r="AB10" s="33">
        <v>0</v>
      </c>
      <c r="AC10" s="33">
        <v>0</v>
      </c>
      <c r="AD10" s="33">
        <v>0</v>
      </c>
      <c r="AE10" s="33">
        <v>0</v>
      </c>
      <c r="AF10" s="33">
        <v>0</v>
      </c>
      <c r="AG10" s="33">
        <v>0</v>
      </c>
      <c r="AH10" s="33">
        <v>0</v>
      </c>
      <c r="AI10" s="33">
        <v>0</v>
      </c>
      <c r="AJ10" s="33">
        <v>0</v>
      </c>
      <c r="AK10" s="33">
        <v>0</v>
      </c>
      <c r="AL10" s="33">
        <v>0</v>
      </c>
      <c r="AM10" s="33">
        <v>0</v>
      </c>
      <c r="AN10" s="33">
        <v>0</v>
      </c>
      <c r="AO10" s="33">
        <v>0</v>
      </c>
      <c r="AP10" s="33">
        <v>0</v>
      </c>
      <c r="AQ10" s="33">
        <v>0</v>
      </c>
      <c r="AR10" s="33">
        <v>0</v>
      </c>
      <c r="AS10" s="33">
        <v>0</v>
      </c>
      <c r="AT10" s="33">
        <v>0</v>
      </c>
      <c r="AU10" s="33">
        <v>0</v>
      </c>
      <c r="AV10" s="33">
        <v>0</v>
      </c>
      <c r="AW10" s="33">
        <v>0</v>
      </c>
      <c r="AX10" s="33">
        <v>0</v>
      </c>
      <c r="AY10" s="33">
        <v>0</v>
      </c>
      <c r="AZ10" s="33">
        <v>0</v>
      </c>
      <c r="BA10" s="33">
        <v>0</v>
      </c>
      <c r="BB10" s="33">
        <v>0</v>
      </c>
      <c r="BC10" s="33">
        <v>0</v>
      </c>
      <c r="BD10" s="33">
        <v>0</v>
      </c>
      <c r="BE10" s="33">
        <v>0</v>
      </c>
      <c r="BF10" s="33">
        <v>0</v>
      </c>
      <c r="BG10" s="33">
        <v>0</v>
      </c>
      <c r="BH10" s="33">
        <v>0</v>
      </c>
      <c r="BI10" s="33">
        <v>0</v>
      </c>
      <c r="BJ10" s="26">
        <f>SUM(B10:BI10)</f>
        <v>0</v>
      </c>
    </row>
    <row r="11" spans="1:62" x14ac:dyDescent="0.35">
      <c r="A11" s="68" t="s">
        <v>202</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row>
    <row r="12" spans="1:62" ht="29" x14ac:dyDescent="0.35">
      <c r="A12" s="3" t="s">
        <v>321</v>
      </c>
      <c r="B12" s="33">
        <v>0</v>
      </c>
      <c r="C12" s="33">
        <v>0</v>
      </c>
      <c r="D12" s="33">
        <v>0</v>
      </c>
      <c r="E12" s="33">
        <v>0</v>
      </c>
      <c r="F12" s="33">
        <v>0</v>
      </c>
      <c r="G12" s="33">
        <v>0</v>
      </c>
      <c r="H12" s="33">
        <v>0</v>
      </c>
      <c r="I12" s="33">
        <v>0</v>
      </c>
      <c r="J12" s="33">
        <v>0</v>
      </c>
      <c r="K12" s="33">
        <v>0</v>
      </c>
      <c r="L12" s="33">
        <v>0</v>
      </c>
      <c r="M12" s="33">
        <v>0</v>
      </c>
      <c r="N12" s="33">
        <v>0</v>
      </c>
      <c r="O12" s="33">
        <v>0</v>
      </c>
      <c r="P12" s="33">
        <v>0</v>
      </c>
      <c r="Q12" s="33">
        <v>0</v>
      </c>
      <c r="R12" s="33">
        <v>0</v>
      </c>
      <c r="S12" s="33">
        <v>0</v>
      </c>
      <c r="T12" s="33">
        <v>0</v>
      </c>
      <c r="U12" s="33">
        <v>0</v>
      </c>
      <c r="V12" s="33">
        <v>0</v>
      </c>
      <c r="W12" s="33">
        <v>0</v>
      </c>
      <c r="X12" s="33">
        <v>0</v>
      </c>
      <c r="Y12" s="33">
        <v>0</v>
      </c>
      <c r="Z12" s="33">
        <v>0</v>
      </c>
      <c r="AA12" s="33">
        <v>0</v>
      </c>
      <c r="AB12" s="33">
        <v>0</v>
      </c>
      <c r="AC12" s="33">
        <v>0</v>
      </c>
      <c r="AD12" s="33">
        <v>0</v>
      </c>
      <c r="AE12" s="33">
        <v>0</v>
      </c>
      <c r="AF12" s="33">
        <v>0</v>
      </c>
      <c r="AG12" s="33">
        <v>0</v>
      </c>
      <c r="AH12" s="33">
        <v>0</v>
      </c>
      <c r="AI12" s="33">
        <v>0</v>
      </c>
      <c r="AJ12" s="33">
        <v>0</v>
      </c>
      <c r="AK12" s="33">
        <v>0</v>
      </c>
      <c r="AL12" s="33">
        <v>0</v>
      </c>
      <c r="AM12" s="33">
        <v>0</v>
      </c>
      <c r="AN12" s="33">
        <v>0</v>
      </c>
      <c r="AO12" s="33">
        <v>0</v>
      </c>
      <c r="AP12" s="33">
        <v>0</v>
      </c>
      <c r="AQ12" s="33">
        <v>0</v>
      </c>
      <c r="AR12" s="33">
        <v>0</v>
      </c>
      <c r="AS12" s="33">
        <v>0</v>
      </c>
      <c r="AT12" s="33">
        <v>0</v>
      </c>
      <c r="AU12" s="33">
        <v>0</v>
      </c>
      <c r="AV12" s="33">
        <v>0</v>
      </c>
      <c r="AW12" s="33">
        <v>0</v>
      </c>
      <c r="AX12" s="33">
        <v>0</v>
      </c>
      <c r="AY12" s="33">
        <v>0</v>
      </c>
      <c r="AZ12" s="33">
        <v>0</v>
      </c>
      <c r="BA12" s="33">
        <v>0</v>
      </c>
      <c r="BB12" s="33">
        <v>0</v>
      </c>
      <c r="BC12" s="33">
        <v>0</v>
      </c>
      <c r="BD12" s="33">
        <v>0</v>
      </c>
      <c r="BE12" s="33">
        <v>0</v>
      </c>
      <c r="BF12" s="33">
        <v>0</v>
      </c>
      <c r="BG12" s="33">
        <v>0</v>
      </c>
      <c r="BH12" s="33">
        <v>0</v>
      </c>
      <c r="BI12" s="33">
        <v>0</v>
      </c>
      <c r="BJ12" s="26">
        <f>SUM(B12:BI12)</f>
        <v>0</v>
      </c>
    </row>
    <row r="13" spans="1:62" ht="29" x14ac:dyDescent="0.35">
      <c r="A13" s="3" t="s">
        <v>301</v>
      </c>
      <c r="B13" s="33">
        <v>0</v>
      </c>
      <c r="C13" s="33">
        <v>0</v>
      </c>
      <c r="D13" s="33">
        <v>0</v>
      </c>
      <c r="E13" s="33">
        <v>0</v>
      </c>
      <c r="F13" s="33">
        <v>0</v>
      </c>
      <c r="G13" s="33">
        <v>0</v>
      </c>
      <c r="H13" s="33">
        <v>0</v>
      </c>
      <c r="I13" s="33">
        <v>0</v>
      </c>
      <c r="J13" s="33">
        <v>0</v>
      </c>
      <c r="K13" s="33">
        <v>0</v>
      </c>
      <c r="L13" s="33">
        <v>0</v>
      </c>
      <c r="M13" s="33">
        <v>0</v>
      </c>
      <c r="N13" s="33">
        <v>0</v>
      </c>
      <c r="O13" s="33">
        <v>0</v>
      </c>
      <c r="P13" s="33">
        <v>0</v>
      </c>
      <c r="Q13" s="33">
        <v>0</v>
      </c>
      <c r="R13" s="33">
        <v>0</v>
      </c>
      <c r="S13" s="33">
        <v>0</v>
      </c>
      <c r="T13" s="33">
        <v>0</v>
      </c>
      <c r="U13" s="33">
        <v>0</v>
      </c>
      <c r="V13" s="33">
        <v>0</v>
      </c>
      <c r="W13" s="33">
        <v>0</v>
      </c>
      <c r="X13" s="33">
        <v>0</v>
      </c>
      <c r="Y13" s="33">
        <v>0</v>
      </c>
      <c r="Z13" s="33">
        <v>0</v>
      </c>
      <c r="AA13" s="33">
        <v>0</v>
      </c>
      <c r="AB13" s="33">
        <v>0</v>
      </c>
      <c r="AC13" s="33">
        <v>0</v>
      </c>
      <c r="AD13" s="33">
        <v>0</v>
      </c>
      <c r="AE13" s="33">
        <v>0</v>
      </c>
      <c r="AF13" s="33">
        <v>0</v>
      </c>
      <c r="AG13" s="33">
        <v>0</v>
      </c>
      <c r="AH13" s="33">
        <v>0</v>
      </c>
      <c r="AI13" s="33">
        <v>0</v>
      </c>
      <c r="AJ13" s="33">
        <v>0</v>
      </c>
      <c r="AK13" s="33">
        <v>0</v>
      </c>
      <c r="AL13" s="33">
        <v>0</v>
      </c>
      <c r="AM13" s="33">
        <v>0</v>
      </c>
      <c r="AN13" s="33">
        <v>0</v>
      </c>
      <c r="AO13" s="33">
        <v>0</v>
      </c>
      <c r="AP13" s="33">
        <v>0</v>
      </c>
      <c r="AQ13" s="33">
        <v>0</v>
      </c>
      <c r="AR13" s="33">
        <v>0</v>
      </c>
      <c r="AS13" s="33">
        <v>0</v>
      </c>
      <c r="AT13" s="33">
        <v>0</v>
      </c>
      <c r="AU13" s="33">
        <v>0</v>
      </c>
      <c r="AV13" s="33">
        <v>0</v>
      </c>
      <c r="AW13" s="33">
        <v>0</v>
      </c>
      <c r="AX13" s="33">
        <v>0</v>
      </c>
      <c r="AY13" s="33">
        <v>0</v>
      </c>
      <c r="AZ13" s="33">
        <v>0</v>
      </c>
      <c r="BA13" s="33">
        <v>0</v>
      </c>
      <c r="BB13" s="33">
        <v>0</v>
      </c>
      <c r="BC13" s="33">
        <v>0</v>
      </c>
      <c r="BD13" s="33">
        <v>0</v>
      </c>
      <c r="BE13" s="33">
        <v>0</v>
      </c>
      <c r="BF13" s="33">
        <v>0</v>
      </c>
      <c r="BG13" s="33">
        <v>0</v>
      </c>
      <c r="BH13" s="33">
        <v>0</v>
      </c>
      <c r="BI13" s="33">
        <v>0</v>
      </c>
      <c r="BJ13" s="26">
        <f>SUM(B13:BI13)</f>
        <v>0</v>
      </c>
    </row>
    <row r="14" spans="1:62" x14ac:dyDescent="0.35">
      <c r="A14" s="68" t="s">
        <v>205</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62" ht="14.5" customHeight="1" x14ac:dyDescent="0.35">
      <c r="A15" s="4" t="s">
        <v>322</v>
      </c>
      <c r="B15" s="33">
        <v>0</v>
      </c>
      <c r="C15" s="33">
        <v>0</v>
      </c>
      <c r="D15" s="33">
        <v>0</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c r="AA15" s="33">
        <v>0</v>
      </c>
      <c r="AB15" s="33">
        <v>0</v>
      </c>
      <c r="AC15" s="33">
        <v>0</v>
      </c>
      <c r="AD15" s="33">
        <v>0</v>
      </c>
      <c r="AE15" s="33">
        <v>0</v>
      </c>
      <c r="AF15" s="33">
        <v>0</v>
      </c>
      <c r="AG15" s="33">
        <v>0</v>
      </c>
      <c r="AH15" s="33">
        <v>0</v>
      </c>
      <c r="AI15" s="33">
        <v>0</v>
      </c>
      <c r="AJ15" s="33">
        <v>0</v>
      </c>
      <c r="AK15" s="33">
        <v>0</v>
      </c>
      <c r="AL15" s="33">
        <v>0</v>
      </c>
      <c r="AM15" s="33">
        <v>0</v>
      </c>
      <c r="AN15" s="33">
        <v>0</v>
      </c>
      <c r="AO15" s="33">
        <v>0</v>
      </c>
      <c r="AP15" s="33">
        <v>0</v>
      </c>
      <c r="AQ15" s="33">
        <v>0</v>
      </c>
      <c r="AR15" s="33">
        <v>0</v>
      </c>
      <c r="AS15" s="33">
        <v>0</v>
      </c>
      <c r="AT15" s="33">
        <v>0</v>
      </c>
      <c r="AU15" s="33">
        <v>0</v>
      </c>
      <c r="AV15" s="33">
        <v>0</v>
      </c>
      <c r="AW15" s="33">
        <v>0</v>
      </c>
      <c r="AX15" s="33">
        <v>0</v>
      </c>
      <c r="AY15" s="33">
        <v>0</v>
      </c>
      <c r="AZ15" s="33">
        <v>0</v>
      </c>
      <c r="BA15" s="33">
        <v>0</v>
      </c>
      <c r="BB15" s="33">
        <v>0</v>
      </c>
      <c r="BC15" s="33">
        <v>0</v>
      </c>
      <c r="BD15" s="33">
        <v>0</v>
      </c>
      <c r="BE15" s="33">
        <v>0</v>
      </c>
      <c r="BF15" s="33">
        <v>0</v>
      </c>
      <c r="BG15" s="33">
        <v>0</v>
      </c>
      <c r="BH15" s="33">
        <v>0</v>
      </c>
      <c r="BI15" s="33">
        <v>0</v>
      </c>
      <c r="BJ15" s="26">
        <f>SUM(B15:BI15)</f>
        <v>0</v>
      </c>
    </row>
    <row r="16" spans="1:62" ht="29" x14ac:dyDescent="0.35">
      <c r="A16" s="4" t="s">
        <v>302</v>
      </c>
      <c r="B16" s="33">
        <v>0</v>
      </c>
      <c r="C16" s="33">
        <v>0</v>
      </c>
      <c r="D16" s="33">
        <v>0</v>
      </c>
      <c r="E16" s="33">
        <v>0</v>
      </c>
      <c r="F16" s="33">
        <v>0</v>
      </c>
      <c r="G16" s="33">
        <v>0</v>
      </c>
      <c r="H16" s="33">
        <v>0</v>
      </c>
      <c r="I16" s="33">
        <v>0</v>
      </c>
      <c r="J16" s="33">
        <v>0</v>
      </c>
      <c r="K16" s="33">
        <v>0</v>
      </c>
      <c r="L16" s="33">
        <v>0</v>
      </c>
      <c r="M16" s="33">
        <v>0</v>
      </c>
      <c r="N16" s="33">
        <v>0</v>
      </c>
      <c r="O16" s="33">
        <v>0</v>
      </c>
      <c r="P16" s="33">
        <v>0</v>
      </c>
      <c r="Q16" s="33">
        <v>0</v>
      </c>
      <c r="R16" s="33">
        <v>0</v>
      </c>
      <c r="S16" s="33">
        <v>0</v>
      </c>
      <c r="T16" s="33">
        <v>0</v>
      </c>
      <c r="U16" s="33">
        <v>0</v>
      </c>
      <c r="V16" s="33">
        <v>0</v>
      </c>
      <c r="W16" s="33">
        <v>0</v>
      </c>
      <c r="X16" s="33">
        <v>0</v>
      </c>
      <c r="Y16" s="33">
        <v>0</v>
      </c>
      <c r="Z16" s="33">
        <v>0</v>
      </c>
      <c r="AA16" s="33">
        <v>0</v>
      </c>
      <c r="AB16" s="33">
        <v>0</v>
      </c>
      <c r="AC16" s="33">
        <v>0</v>
      </c>
      <c r="AD16" s="33">
        <v>0</v>
      </c>
      <c r="AE16" s="33">
        <v>0</v>
      </c>
      <c r="AF16" s="33">
        <v>0</v>
      </c>
      <c r="AG16" s="33">
        <v>0</v>
      </c>
      <c r="AH16" s="33">
        <v>0</v>
      </c>
      <c r="AI16" s="33">
        <v>0</v>
      </c>
      <c r="AJ16" s="33">
        <v>0</v>
      </c>
      <c r="AK16" s="33">
        <v>0</v>
      </c>
      <c r="AL16" s="33">
        <v>0</v>
      </c>
      <c r="AM16" s="33">
        <v>0</v>
      </c>
      <c r="AN16" s="33">
        <v>0</v>
      </c>
      <c r="AO16" s="33">
        <v>0</v>
      </c>
      <c r="AP16" s="33">
        <v>0</v>
      </c>
      <c r="AQ16" s="33">
        <v>0</v>
      </c>
      <c r="AR16" s="33">
        <v>0</v>
      </c>
      <c r="AS16" s="33">
        <v>0</v>
      </c>
      <c r="AT16" s="33">
        <v>0</v>
      </c>
      <c r="AU16" s="33">
        <v>0</v>
      </c>
      <c r="AV16" s="33">
        <v>0</v>
      </c>
      <c r="AW16" s="33">
        <v>0</v>
      </c>
      <c r="AX16" s="33">
        <v>0</v>
      </c>
      <c r="AY16" s="33">
        <v>0</v>
      </c>
      <c r="AZ16" s="33">
        <v>0</v>
      </c>
      <c r="BA16" s="33">
        <v>0</v>
      </c>
      <c r="BB16" s="33">
        <v>0</v>
      </c>
      <c r="BC16" s="33">
        <v>0</v>
      </c>
      <c r="BD16" s="33">
        <v>0</v>
      </c>
      <c r="BE16" s="33">
        <v>0</v>
      </c>
      <c r="BF16" s="33">
        <v>0</v>
      </c>
      <c r="BG16" s="33">
        <v>0</v>
      </c>
      <c r="BH16" s="33">
        <v>0</v>
      </c>
      <c r="BI16" s="33">
        <v>0</v>
      </c>
      <c r="BJ16" s="26">
        <f>SUM(B16:BI16)</f>
        <v>0</v>
      </c>
    </row>
    <row r="17" spans="1:62" ht="29" x14ac:dyDescent="0.35">
      <c r="A17" s="68" t="s">
        <v>204</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row>
    <row r="18" spans="1:62" ht="29" x14ac:dyDescent="0.35">
      <c r="A18" s="3" t="s">
        <v>323</v>
      </c>
      <c r="B18" s="33">
        <v>0</v>
      </c>
      <c r="C18" s="33">
        <v>0</v>
      </c>
      <c r="D18" s="33">
        <v>0</v>
      </c>
      <c r="E18" s="33">
        <v>0</v>
      </c>
      <c r="F18" s="33">
        <v>0</v>
      </c>
      <c r="G18" s="33">
        <v>0</v>
      </c>
      <c r="H18" s="33">
        <v>0</v>
      </c>
      <c r="I18" s="33">
        <v>0</v>
      </c>
      <c r="J18" s="33">
        <v>0</v>
      </c>
      <c r="K18" s="33">
        <v>0</v>
      </c>
      <c r="L18" s="33">
        <v>0</v>
      </c>
      <c r="M18" s="33">
        <v>0</v>
      </c>
      <c r="N18" s="33">
        <v>0</v>
      </c>
      <c r="O18" s="33">
        <v>0</v>
      </c>
      <c r="P18" s="33">
        <v>0</v>
      </c>
      <c r="Q18" s="33">
        <v>0</v>
      </c>
      <c r="R18" s="33">
        <v>0</v>
      </c>
      <c r="S18" s="33">
        <v>0</v>
      </c>
      <c r="T18" s="33">
        <v>0</v>
      </c>
      <c r="U18" s="33">
        <v>0</v>
      </c>
      <c r="V18" s="33">
        <v>0</v>
      </c>
      <c r="W18" s="33">
        <v>0</v>
      </c>
      <c r="X18" s="33">
        <v>0</v>
      </c>
      <c r="Y18" s="33">
        <v>0</v>
      </c>
      <c r="Z18" s="33">
        <v>0</v>
      </c>
      <c r="AA18" s="33">
        <v>0</v>
      </c>
      <c r="AB18" s="33">
        <v>0</v>
      </c>
      <c r="AC18" s="33">
        <v>0</v>
      </c>
      <c r="AD18" s="33">
        <v>0</v>
      </c>
      <c r="AE18" s="33">
        <v>0</v>
      </c>
      <c r="AF18" s="33">
        <v>0</v>
      </c>
      <c r="AG18" s="33">
        <v>0</v>
      </c>
      <c r="AH18" s="33">
        <v>0</v>
      </c>
      <c r="AI18" s="33">
        <v>0</v>
      </c>
      <c r="AJ18" s="33">
        <v>0</v>
      </c>
      <c r="AK18" s="33">
        <v>0</v>
      </c>
      <c r="AL18" s="33">
        <v>0</v>
      </c>
      <c r="AM18" s="33">
        <v>0</v>
      </c>
      <c r="AN18" s="33">
        <v>0</v>
      </c>
      <c r="AO18" s="33">
        <v>0</v>
      </c>
      <c r="AP18" s="33">
        <v>0</v>
      </c>
      <c r="AQ18" s="33">
        <v>0</v>
      </c>
      <c r="AR18" s="33">
        <v>0</v>
      </c>
      <c r="AS18" s="33">
        <v>0</v>
      </c>
      <c r="AT18" s="33">
        <v>0</v>
      </c>
      <c r="AU18" s="33">
        <v>0</v>
      </c>
      <c r="AV18" s="33">
        <v>0</v>
      </c>
      <c r="AW18" s="33">
        <v>0</v>
      </c>
      <c r="AX18" s="33">
        <v>0</v>
      </c>
      <c r="AY18" s="33">
        <v>0</v>
      </c>
      <c r="AZ18" s="33">
        <v>0</v>
      </c>
      <c r="BA18" s="33">
        <v>0</v>
      </c>
      <c r="BB18" s="33">
        <v>0</v>
      </c>
      <c r="BC18" s="33">
        <v>0</v>
      </c>
      <c r="BD18" s="33">
        <v>0</v>
      </c>
      <c r="BE18" s="33">
        <v>0</v>
      </c>
      <c r="BF18" s="33">
        <v>0</v>
      </c>
      <c r="BG18" s="33">
        <v>0</v>
      </c>
      <c r="BH18" s="33">
        <v>0</v>
      </c>
      <c r="BI18" s="33">
        <v>0</v>
      </c>
      <c r="BJ18" s="26">
        <f>SUM(B18:BI18)</f>
        <v>0</v>
      </c>
    </row>
    <row r="19" spans="1:62" ht="29" x14ac:dyDescent="0.35">
      <c r="A19" s="3" t="s">
        <v>303</v>
      </c>
      <c r="B19" s="33">
        <v>0</v>
      </c>
      <c r="C19" s="33">
        <v>0</v>
      </c>
      <c r="D19" s="33">
        <v>0</v>
      </c>
      <c r="E19" s="33">
        <v>0</v>
      </c>
      <c r="F19" s="33">
        <v>0</v>
      </c>
      <c r="G19" s="33">
        <v>0</v>
      </c>
      <c r="H19" s="33">
        <v>0</v>
      </c>
      <c r="I19" s="33">
        <v>0</v>
      </c>
      <c r="J19" s="33">
        <v>0</v>
      </c>
      <c r="K19" s="33">
        <v>0</v>
      </c>
      <c r="L19" s="33">
        <v>0</v>
      </c>
      <c r="M19" s="33">
        <v>0</v>
      </c>
      <c r="N19" s="33">
        <v>0</v>
      </c>
      <c r="O19" s="33">
        <v>0</v>
      </c>
      <c r="P19" s="33">
        <v>0</v>
      </c>
      <c r="Q19" s="33">
        <v>0</v>
      </c>
      <c r="R19" s="33">
        <v>0</v>
      </c>
      <c r="S19" s="33">
        <v>0</v>
      </c>
      <c r="T19" s="33">
        <v>0</v>
      </c>
      <c r="U19" s="33">
        <v>0</v>
      </c>
      <c r="V19" s="33">
        <v>0</v>
      </c>
      <c r="W19" s="33">
        <v>0</v>
      </c>
      <c r="X19" s="33">
        <v>0</v>
      </c>
      <c r="Y19" s="33">
        <v>0</v>
      </c>
      <c r="Z19" s="33">
        <v>0</v>
      </c>
      <c r="AA19" s="33">
        <v>0</v>
      </c>
      <c r="AB19" s="33">
        <v>0</v>
      </c>
      <c r="AC19" s="33">
        <v>0</v>
      </c>
      <c r="AD19" s="33">
        <v>0</v>
      </c>
      <c r="AE19" s="33">
        <v>0</v>
      </c>
      <c r="AF19" s="33">
        <v>0</v>
      </c>
      <c r="AG19" s="33">
        <v>0</v>
      </c>
      <c r="AH19" s="33">
        <v>0</v>
      </c>
      <c r="AI19" s="33">
        <v>0</v>
      </c>
      <c r="AJ19" s="33">
        <v>0</v>
      </c>
      <c r="AK19" s="33">
        <v>0</v>
      </c>
      <c r="AL19" s="33">
        <v>0</v>
      </c>
      <c r="AM19" s="33">
        <v>0</v>
      </c>
      <c r="AN19" s="33">
        <v>0</v>
      </c>
      <c r="AO19" s="33">
        <v>0</v>
      </c>
      <c r="AP19" s="33">
        <v>0</v>
      </c>
      <c r="AQ19" s="33">
        <v>0</v>
      </c>
      <c r="AR19" s="33">
        <v>0</v>
      </c>
      <c r="AS19" s="33">
        <v>0</v>
      </c>
      <c r="AT19" s="33">
        <v>0</v>
      </c>
      <c r="AU19" s="33">
        <v>0</v>
      </c>
      <c r="AV19" s="33">
        <v>0</v>
      </c>
      <c r="AW19" s="33">
        <v>0</v>
      </c>
      <c r="AX19" s="33">
        <v>0</v>
      </c>
      <c r="AY19" s="33">
        <v>0</v>
      </c>
      <c r="AZ19" s="33">
        <v>0</v>
      </c>
      <c r="BA19" s="33">
        <v>0</v>
      </c>
      <c r="BB19" s="33">
        <v>0</v>
      </c>
      <c r="BC19" s="33">
        <v>0</v>
      </c>
      <c r="BD19" s="33">
        <v>0</v>
      </c>
      <c r="BE19" s="33">
        <v>0</v>
      </c>
      <c r="BF19" s="33">
        <v>0</v>
      </c>
      <c r="BG19" s="33">
        <v>0</v>
      </c>
      <c r="BH19" s="33">
        <v>0</v>
      </c>
      <c r="BI19" s="33">
        <v>0</v>
      </c>
      <c r="BJ19" s="26">
        <f>SUM(B19:BI19)</f>
        <v>0</v>
      </c>
    </row>
    <row r="20" spans="1:62" ht="43.5" x14ac:dyDescent="0.35">
      <c r="A20" s="4" t="s">
        <v>230</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row>
    <row r="21" spans="1:62" x14ac:dyDescent="0.35">
      <c r="A21" s="68" t="s">
        <v>444</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row>
    <row r="22" spans="1:62" ht="29" x14ac:dyDescent="0.35">
      <c r="A22" s="4" t="s">
        <v>501</v>
      </c>
      <c r="B22" s="32">
        <v>0</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26">
        <f>SUM(B22:BI22)</f>
        <v>0</v>
      </c>
    </row>
    <row r="23" spans="1:62" x14ac:dyDescent="0.35">
      <c r="A23" s="95" t="s">
        <v>508</v>
      </c>
      <c r="B23" s="57">
        <f>B9+B12+B15+B18-B22</f>
        <v>0</v>
      </c>
      <c r="C23" s="57">
        <f t="shared" ref="C23:BI23" si="0">C9+C12+C15+C18-C22</f>
        <v>0</v>
      </c>
      <c r="D23" s="57">
        <f t="shared" si="0"/>
        <v>0</v>
      </c>
      <c r="E23" s="57">
        <f t="shared" si="0"/>
        <v>0</v>
      </c>
      <c r="F23" s="57">
        <f t="shared" si="0"/>
        <v>0</v>
      </c>
      <c r="G23" s="57">
        <f t="shared" si="0"/>
        <v>0</v>
      </c>
      <c r="H23" s="57">
        <f t="shared" si="0"/>
        <v>0</v>
      </c>
      <c r="I23" s="57">
        <f t="shared" si="0"/>
        <v>0</v>
      </c>
      <c r="J23" s="57">
        <f t="shared" si="0"/>
        <v>0</v>
      </c>
      <c r="K23" s="57">
        <f t="shared" si="0"/>
        <v>0</v>
      </c>
      <c r="L23" s="57">
        <f t="shared" si="0"/>
        <v>0</v>
      </c>
      <c r="M23" s="57">
        <f t="shared" si="0"/>
        <v>0</v>
      </c>
      <c r="N23" s="57">
        <f t="shared" si="0"/>
        <v>0</v>
      </c>
      <c r="O23" s="57">
        <f t="shared" si="0"/>
        <v>0</v>
      </c>
      <c r="P23" s="57">
        <f t="shared" si="0"/>
        <v>0</v>
      </c>
      <c r="Q23" s="57">
        <f t="shared" si="0"/>
        <v>0</v>
      </c>
      <c r="R23" s="57">
        <f t="shared" si="0"/>
        <v>0</v>
      </c>
      <c r="S23" s="57">
        <f t="shared" si="0"/>
        <v>0</v>
      </c>
      <c r="T23" s="57">
        <f t="shared" si="0"/>
        <v>0</v>
      </c>
      <c r="U23" s="57">
        <f t="shared" si="0"/>
        <v>0</v>
      </c>
      <c r="V23" s="57">
        <f t="shared" si="0"/>
        <v>0</v>
      </c>
      <c r="W23" s="57">
        <f t="shared" si="0"/>
        <v>0</v>
      </c>
      <c r="X23" s="57">
        <f t="shared" si="0"/>
        <v>0</v>
      </c>
      <c r="Y23" s="57">
        <f t="shared" si="0"/>
        <v>0</v>
      </c>
      <c r="Z23" s="57">
        <f t="shared" si="0"/>
        <v>0</v>
      </c>
      <c r="AA23" s="57">
        <f t="shared" si="0"/>
        <v>0</v>
      </c>
      <c r="AB23" s="57">
        <f t="shared" si="0"/>
        <v>0</v>
      </c>
      <c r="AC23" s="57">
        <f t="shared" si="0"/>
        <v>0</v>
      </c>
      <c r="AD23" s="57">
        <f t="shared" si="0"/>
        <v>0</v>
      </c>
      <c r="AE23" s="57">
        <f t="shared" si="0"/>
        <v>0</v>
      </c>
      <c r="AF23" s="57">
        <f t="shared" si="0"/>
        <v>0</v>
      </c>
      <c r="AG23" s="57">
        <f t="shared" si="0"/>
        <v>0</v>
      </c>
      <c r="AH23" s="57">
        <f t="shared" si="0"/>
        <v>0</v>
      </c>
      <c r="AI23" s="57">
        <f t="shared" si="0"/>
        <v>0</v>
      </c>
      <c r="AJ23" s="57">
        <f t="shared" si="0"/>
        <v>0</v>
      </c>
      <c r="AK23" s="57">
        <f t="shared" si="0"/>
        <v>0</v>
      </c>
      <c r="AL23" s="57">
        <f t="shared" si="0"/>
        <v>0</v>
      </c>
      <c r="AM23" s="57">
        <f t="shared" si="0"/>
        <v>0</v>
      </c>
      <c r="AN23" s="57">
        <f t="shared" si="0"/>
        <v>0</v>
      </c>
      <c r="AO23" s="57">
        <f t="shared" si="0"/>
        <v>0</v>
      </c>
      <c r="AP23" s="57">
        <f t="shared" si="0"/>
        <v>0</v>
      </c>
      <c r="AQ23" s="57">
        <f t="shared" si="0"/>
        <v>0</v>
      </c>
      <c r="AR23" s="57">
        <f t="shared" si="0"/>
        <v>0</v>
      </c>
      <c r="AS23" s="57">
        <f t="shared" si="0"/>
        <v>0</v>
      </c>
      <c r="AT23" s="57">
        <f t="shared" si="0"/>
        <v>0</v>
      </c>
      <c r="AU23" s="57">
        <f t="shared" si="0"/>
        <v>0</v>
      </c>
      <c r="AV23" s="57">
        <f t="shared" si="0"/>
        <v>0</v>
      </c>
      <c r="AW23" s="57">
        <f t="shared" si="0"/>
        <v>0</v>
      </c>
      <c r="AX23" s="57">
        <f t="shared" si="0"/>
        <v>0</v>
      </c>
      <c r="AY23" s="57">
        <f t="shared" si="0"/>
        <v>0</v>
      </c>
      <c r="AZ23" s="57">
        <f t="shared" si="0"/>
        <v>0</v>
      </c>
      <c r="BA23" s="57">
        <f t="shared" si="0"/>
        <v>0</v>
      </c>
      <c r="BB23" s="57">
        <f t="shared" si="0"/>
        <v>0</v>
      </c>
      <c r="BC23" s="57">
        <f t="shared" si="0"/>
        <v>0</v>
      </c>
      <c r="BD23" s="57">
        <f t="shared" si="0"/>
        <v>0</v>
      </c>
      <c r="BE23" s="57">
        <f t="shared" si="0"/>
        <v>0</v>
      </c>
      <c r="BF23" s="57">
        <f t="shared" si="0"/>
        <v>0</v>
      </c>
      <c r="BG23" s="57">
        <f t="shared" si="0"/>
        <v>0</v>
      </c>
      <c r="BH23" s="57">
        <f t="shared" si="0"/>
        <v>0</v>
      </c>
      <c r="BI23" s="57">
        <f t="shared" si="0"/>
        <v>0</v>
      </c>
      <c r="BJ23" s="26">
        <f t="shared" ref="BJ23:BJ24" si="1">SUM(B23:BI23)</f>
        <v>0</v>
      </c>
    </row>
    <row r="24" spans="1:62" x14ac:dyDescent="0.35">
      <c r="A24" s="68" t="s">
        <v>201</v>
      </c>
      <c r="B24" s="57">
        <f>SUM(B25:B27)</f>
        <v>0</v>
      </c>
      <c r="C24" s="57">
        <f t="shared" ref="C24:BI24" si="2">SUM(C25:C27)</f>
        <v>0</v>
      </c>
      <c r="D24" s="57">
        <f t="shared" si="2"/>
        <v>0</v>
      </c>
      <c r="E24" s="57">
        <f t="shared" si="2"/>
        <v>0</v>
      </c>
      <c r="F24" s="57">
        <f t="shared" si="2"/>
        <v>0</v>
      </c>
      <c r="G24" s="57">
        <f t="shared" si="2"/>
        <v>0</v>
      </c>
      <c r="H24" s="57">
        <f t="shared" si="2"/>
        <v>0</v>
      </c>
      <c r="I24" s="57">
        <f t="shared" si="2"/>
        <v>0</v>
      </c>
      <c r="J24" s="57">
        <f t="shared" si="2"/>
        <v>0</v>
      </c>
      <c r="K24" s="57">
        <f t="shared" si="2"/>
        <v>0</v>
      </c>
      <c r="L24" s="57">
        <f t="shared" si="2"/>
        <v>0</v>
      </c>
      <c r="M24" s="57">
        <f t="shared" si="2"/>
        <v>0</v>
      </c>
      <c r="N24" s="57">
        <f t="shared" si="2"/>
        <v>0</v>
      </c>
      <c r="O24" s="57">
        <f t="shared" si="2"/>
        <v>0</v>
      </c>
      <c r="P24" s="57">
        <f t="shared" si="2"/>
        <v>0</v>
      </c>
      <c r="Q24" s="57">
        <f t="shared" si="2"/>
        <v>0</v>
      </c>
      <c r="R24" s="57">
        <f t="shared" si="2"/>
        <v>0</v>
      </c>
      <c r="S24" s="57">
        <f t="shared" si="2"/>
        <v>0</v>
      </c>
      <c r="T24" s="57">
        <f t="shared" si="2"/>
        <v>0</v>
      </c>
      <c r="U24" s="57">
        <f t="shared" si="2"/>
        <v>0</v>
      </c>
      <c r="V24" s="57">
        <f t="shared" si="2"/>
        <v>0</v>
      </c>
      <c r="W24" s="57">
        <f t="shared" si="2"/>
        <v>0</v>
      </c>
      <c r="X24" s="57">
        <f t="shared" si="2"/>
        <v>0</v>
      </c>
      <c r="Y24" s="57">
        <f t="shared" si="2"/>
        <v>0</v>
      </c>
      <c r="Z24" s="57">
        <f t="shared" si="2"/>
        <v>0</v>
      </c>
      <c r="AA24" s="57">
        <f t="shared" si="2"/>
        <v>0</v>
      </c>
      <c r="AB24" s="57">
        <f t="shared" si="2"/>
        <v>0</v>
      </c>
      <c r="AC24" s="57">
        <f t="shared" si="2"/>
        <v>0</v>
      </c>
      <c r="AD24" s="57">
        <f t="shared" si="2"/>
        <v>0</v>
      </c>
      <c r="AE24" s="57">
        <f t="shared" si="2"/>
        <v>0</v>
      </c>
      <c r="AF24" s="57">
        <f t="shared" si="2"/>
        <v>0</v>
      </c>
      <c r="AG24" s="57">
        <f t="shared" si="2"/>
        <v>0</v>
      </c>
      <c r="AH24" s="57">
        <f t="shared" si="2"/>
        <v>0</v>
      </c>
      <c r="AI24" s="57">
        <f t="shared" si="2"/>
        <v>0</v>
      </c>
      <c r="AJ24" s="57">
        <f t="shared" si="2"/>
        <v>0</v>
      </c>
      <c r="AK24" s="57">
        <f t="shared" si="2"/>
        <v>0</v>
      </c>
      <c r="AL24" s="57">
        <f t="shared" si="2"/>
        <v>0</v>
      </c>
      <c r="AM24" s="57">
        <f t="shared" si="2"/>
        <v>0</v>
      </c>
      <c r="AN24" s="57">
        <f t="shared" si="2"/>
        <v>0</v>
      </c>
      <c r="AO24" s="57">
        <f t="shared" si="2"/>
        <v>0</v>
      </c>
      <c r="AP24" s="57">
        <f t="shared" si="2"/>
        <v>0</v>
      </c>
      <c r="AQ24" s="57">
        <f t="shared" si="2"/>
        <v>0</v>
      </c>
      <c r="AR24" s="57">
        <f t="shared" si="2"/>
        <v>0</v>
      </c>
      <c r="AS24" s="57">
        <f t="shared" si="2"/>
        <v>0</v>
      </c>
      <c r="AT24" s="57">
        <f t="shared" si="2"/>
        <v>0</v>
      </c>
      <c r="AU24" s="57">
        <f t="shared" si="2"/>
        <v>0</v>
      </c>
      <c r="AV24" s="57">
        <f t="shared" si="2"/>
        <v>0</v>
      </c>
      <c r="AW24" s="57">
        <f t="shared" si="2"/>
        <v>0</v>
      </c>
      <c r="AX24" s="57">
        <f t="shared" si="2"/>
        <v>0</v>
      </c>
      <c r="AY24" s="57">
        <f t="shared" si="2"/>
        <v>0</v>
      </c>
      <c r="AZ24" s="57">
        <f t="shared" si="2"/>
        <v>0</v>
      </c>
      <c r="BA24" s="57">
        <f t="shared" si="2"/>
        <v>0</v>
      </c>
      <c r="BB24" s="57">
        <f t="shared" si="2"/>
        <v>0</v>
      </c>
      <c r="BC24" s="57">
        <f t="shared" si="2"/>
        <v>0</v>
      </c>
      <c r="BD24" s="57">
        <f t="shared" si="2"/>
        <v>0</v>
      </c>
      <c r="BE24" s="57">
        <f t="shared" si="2"/>
        <v>0</v>
      </c>
      <c r="BF24" s="57">
        <f t="shared" si="2"/>
        <v>0</v>
      </c>
      <c r="BG24" s="57">
        <f t="shared" si="2"/>
        <v>0</v>
      </c>
      <c r="BH24" s="57">
        <f t="shared" si="2"/>
        <v>0</v>
      </c>
      <c r="BI24" s="57">
        <f t="shared" si="2"/>
        <v>0</v>
      </c>
      <c r="BJ24" s="26">
        <f t="shared" si="1"/>
        <v>0</v>
      </c>
    </row>
    <row r="25" spans="1:62" ht="29" x14ac:dyDescent="0.35">
      <c r="A25" s="3" t="s">
        <v>0</v>
      </c>
      <c r="B25" s="33">
        <v>0</v>
      </c>
      <c r="C25" s="33">
        <v>0</v>
      </c>
      <c r="D25" s="33">
        <v>0</v>
      </c>
      <c r="E25" s="33">
        <v>0</v>
      </c>
      <c r="F25" s="33">
        <v>0</v>
      </c>
      <c r="G25" s="33">
        <v>0</v>
      </c>
      <c r="H25" s="33">
        <v>0</v>
      </c>
      <c r="I25" s="33">
        <v>0</v>
      </c>
      <c r="J25" s="33">
        <v>0</v>
      </c>
      <c r="K25" s="33">
        <v>0</v>
      </c>
      <c r="L25" s="33">
        <v>0</v>
      </c>
      <c r="M25" s="33">
        <v>0</v>
      </c>
      <c r="N25" s="33">
        <v>0</v>
      </c>
      <c r="O25" s="33">
        <v>0</v>
      </c>
      <c r="P25" s="33">
        <v>0</v>
      </c>
      <c r="Q25" s="33">
        <v>0</v>
      </c>
      <c r="R25" s="33">
        <v>0</v>
      </c>
      <c r="S25" s="33">
        <v>0</v>
      </c>
      <c r="T25" s="33">
        <v>0</v>
      </c>
      <c r="U25" s="33">
        <v>0</v>
      </c>
      <c r="V25" s="33">
        <v>0</v>
      </c>
      <c r="W25" s="33">
        <v>0</v>
      </c>
      <c r="X25" s="33">
        <v>0</v>
      </c>
      <c r="Y25" s="33">
        <v>0</v>
      </c>
      <c r="Z25" s="33">
        <v>0</v>
      </c>
      <c r="AA25" s="33">
        <v>0</v>
      </c>
      <c r="AB25" s="33">
        <v>0</v>
      </c>
      <c r="AC25" s="33">
        <v>0</v>
      </c>
      <c r="AD25" s="33">
        <v>0</v>
      </c>
      <c r="AE25" s="33">
        <v>0</v>
      </c>
      <c r="AF25" s="33">
        <v>0</v>
      </c>
      <c r="AG25" s="33">
        <v>0</v>
      </c>
      <c r="AH25" s="33">
        <v>0</v>
      </c>
      <c r="AI25" s="33">
        <v>0</v>
      </c>
      <c r="AJ25" s="33">
        <v>0</v>
      </c>
      <c r="AK25" s="33">
        <v>0</v>
      </c>
      <c r="AL25" s="33">
        <v>0</v>
      </c>
      <c r="AM25" s="33">
        <v>0</v>
      </c>
      <c r="AN25" s="33">
        <v>0</v>
      </c>
      <c r="AO25" s="33">
        <v>0</v>
      </c>
      <c r="AP25" s="33">
        <v>0</v>
      </c>
      <c r="AQ25" s="33">
        <v>0</v>
      </c>
      <c r="AR25" s="33">
        <v>0</v>
      </c>
      <c r="AS25" s="33">
        <v>0</v>
      </c>
      <c r="AT25" s="33">
        <v>0</v>
      </c>
      <c r="AU25" s="33">
        <v>0</v>
      </c>
      <c r="AV25" s="33">
        <v>0</v>
      </c>
      <c r="AW25" s="33">
        <v>0</v>
      </c>
      <c r="AX25" s="33">
        <v>0</v>
      </c>
      <c r="AY25" s="33">
        <v>0</v>
      </c>
      <c r="AZ25" s="33">
        <v>0</v>
      </c>
      <c r="BA25" s="33">
        <v>0</v>
      </c>
      <c r="BB25" s="33">
        <v>0</v>
      </c>
      <c r="BC25" s="33">
        <v>0</v>
      </c>
      <c r="BD25" s="33">
        <v>0</v>
      </c>
      <c r="BE25" s="33">
        <v>0</v>
      </c>
      <c r="BF25" s="33">
        <v>0</v>
      </c>
      <c r="BG25" s="33">
        <v>0</v>
      </c>
      <c r="BH25" s="33">
        <v>0</v>
      </c>
      <c r="BI25" s="33">
        <v>0</v>
      </c>
    </row>
    <row r="26" spans="1:62" ht="29" x14ac:dyDescent="0.35">
      <c r="A26" s="3" t="s">
        <v>1</v>
      </c>
      <c r="B26" s="33">
        <v>0</v>
      </c>
      <c r="C26" s="33">
        <v>0</v>
      </c>
      <c r="D26" s="33">
        <v>0</v>
      </c>
      <c r="E26" s="33">
        <v>0</v>
      </c>
      <c r="F26" s="33">
        <v>0</v>
      </c>
      <c r="G26" s="33">
        <v>0</v>
      </c>
      <c r="H26" s="33">
        <v>0</v>
      </c>
      <c r="I26" s="33">
        <v>0</v>
      </c>
      <c r="J26" s="33">
        <v>0</v>
      </c>
      <c r="K26" s="33">
        <v>0</v>
      </c>
      <c r="L26" s="33">
        <v>0</v>
      </c>
      <c r="M26" s="33">
        <v>0</v>
      </c>
      <c r="N26" s="33">
        <v>0</v>
      </c>
      <c r="O26" s="33">
        <v>0</v>
      </c>
      <c r="P26" s="33">
        <v>0</v>
      </c>
      <c r="Q26" s="33">
        <v>0</v>
      </c>
      <c r="R26" s="33">
        <v>0</v>
      </c>
      <c r="S26" s="33">
        <v>0</v>
      </c>
      <c r="T26" s="33">
        <v>0</v>
      </c>
      <c r="U26" s="33">
        <v>0</v>
      </c>
      <c r="V26" s="33">
        <v>0</v>
      </c>
      <c r="W26" s="33">
        <v>0</v>
      </c>
      <c r="X26" s="33">
        <v>0</v>
      </c>
      <c r="Y26" s="33">
        <v>0</v>
      </c>
      <c r="Z26" s="33">
        <v>0</v>
      </c>
      <c r="AA26" s="33">
        <v>0</v>
      </c>
      <c r="AB26" s="33">
        <v>0</v>
      </c>
      <c r="AC26" s="33">
        <v>0</v>
      </c>
      <c r="AD26" s="33">
        <v>0</v>
      </c>
      <c r="AE26" s="33">
        <v>0</v>
      </c>
      <c r="AF26" s="33">
        <v>0</v>
      </c>
      <c r="AG26" s="33">
        <v>0</v>
      </c>
      <c r="AH26" s="33">
        <v>0</v>
      </c>
      <c r="AI26" s="33">
        <v>0</v>
      </c>
      <c r="AJ26" s="33">
        <v>0</v>
      </c>
      <c r="AK26" s="33">
        <v>0</v>
      </c>
      <c r="AL26" s="33">
        <v>0</v>
      </c>
      <c r="AM26" s="33">
        <v>0</v>
      </c>
      <c r="AN26" s="33">
        <v>0</v>
      </c>
      <c r="AO26" s="33">
        <v>0</v>
      </c>
      <c r="AP26" s="33">
        <v>0</v>
      </c>
      <c r="AQ26" s="33">
        <v>0</v>
      </c>
      <c r="AR26" s="33">
        <v>0</v>
      </c>
      <c r="AS26" s="33">
        <v>0</v>
      </c>
      <c r="AT26" s="33">
        <v>0</v>
      </c>
      <c r="AU26" s="33">
        <v>0</v>
      </c>
      <c r="AV26" s="33">
        <v>0</v>
      </c>
      <c r="AW26" s="33">
        <v>0</v>
      </c>
      <c r="AX26" s="33">
        <v>0</v>
      </c>
      <c r="AY26" s="33">
        <v>0</v>
      </c>
      <c r="AZ26" s="33">
        <v>0</v>
      </c>
      <c r="BA26" s="33">
        <v>0</v>
      </c>
      <c r="BB26" s="33">
        <v>0</v>
      </c>
      <c r="BC26" s="33">
        <v>0</v>
      </c>
      <c r="BD26" s="33">
        <v>0</v>
      </c>
      <c r="BE26" s="33">
        <v>0</v>
      </c>
      <c r="BF26" s="33">
        <v>0</v>
      </c>
      <c r="BG26" s="33">
        <v>0</v>
      </c>
      <c r="BH26" s="33">
        <v>0</v>
      </c>
      <c r="BI26" s="33">
        <v>0</v>
      </c>
    </row>
    <row r="27" spans="1:62" ht="29" x14ac:dyDescent="0.35">
      <c r="A27" s="3" t="s">
        <v>2</v>
      </c>
      <c r="B27" s="33">
        <v>0</v>
      </c>
      <c r="C27" s="33">
        <v>0</v>
      </c>
      <c r="D27" s="33">
        <v>0</v>
      </c>
      <c r="E27" s="33">
        <v>0</v>
      </c>
      <c r="F27" s="33">
        <v>0</v>
      </c>
      <c r="G27" s="33">
        <v>0</v>
      </c>
      <c r="H27" s="33">
        <v>0</v>
      </c>
      <c r="I27" s="33">
        <v>0</v>
      </c>
      <c r="J27" s="33">
        <v>0</v>
      </c>
      <c r="K27" s="33">
        <v>0</v>
      </c>
      <c r="L27" s="33">
        <v>0</v>
      </c>
      <c r="M27" s="33">
        <v>0</v>
      </c>
      <c r="N27" s="33">
        <v>0</v>
      </c>
      <c r="O27" s="33">
        <v>0</v>
      </c>
      <c r="P27" s="33">
        <v>0</v>
      </c>
      <c r="Q27" s="33">
        <v>0</v>
      </c>
      <c r="R27" s="33">
        <v>0</v>
      </c>
      <c r="S27" s="33">
        <v>0</v>
      </c>
      <c r="T27" s="33">
        <v>0</v>
      </c>
      <c r="U27" s="33">
        <v>0</v>
      </c>
      <c r="V27" s="33">
        <v>0</v>
      </c>
      <c r="W27" s="33">
        <v>0</v>
      </c>
      <c r="X27" s="33">
        <v>0</v>
      </c>
      <c r="Y27" s="33">
        <v>0</v>
      </c>
      <c r="Z27" s="33">
        <v>0</v>
      </c>
      <c r="AA27" s="33">
        <v>0</v>
      </c>
      <c r="AB27" s="33">
        <v>0</v>
      </c>
      <c r="AC27" s="33">
        <v>0</v>
      </c>
      <c r="AD27" s="33">
        <v>0</v>
      </c>
      <c r="AE27" s="33">
        <v>0</v>
      </c>
      <c r="AF27" s="33">
        <v>0</v>
      </c>
      <c r="AG27" s="33">
        <v>0</v>
      </c>
      <c r="AH27" s="33">
        <v>0</v>
      </c>
      <c r="AI27" s="33">
        <v>0</v>
      </c>
      <c r="AJ27" s="33">
        <v>0</v>
      </c>
      <c r="AK27" s="33">
        <v>0</v>
      </c>
      <c r="AL27" s="33">
        <v>0</v>
      </c>
      <c r="AM27" s="33">
        <v>0</v>
      </c>
      <c r="AN27" s="33">
        <v>0</v>
      </c>
      <c r="AO27" s="33">
        <v>0</v>
      </c>
      <c r="AP27" s="33">
        <v>0</v>
      </c>
      <c r="AQ27" s="33">
        <v>0</v>
      </c>
      <c r="AR27" s="33">
        <v>0</v>
      </c>
      <c r="AS27" s="33">
        <v>0</v>
      </c>
      <c r="AT27" s="33">
        <v>0</v>
      </c>
      <c r="AU27" s="33">
        <v>0</v>
      </c>
      <c r="AV27" s="33">
        <v>0</v>
      </c>
      <c r="AW27" s="33">
        <v>0</v>
      </c>
      <c r="AX27" s="33">
        <v>0</v>
      </c>
      <c r="AY27" s="33">
        <v>0</v>
      </c>
      <c r="AZ27" s="33">
        <v>0</v>
      </c>
      <c r="BA27" s="33">
        <v>0</v>
      </c>
      <c r="BB27" s="33">
        <v>0</v>
      </c>
      <c r="BC27" s="33">
        <v>0</v>
      </c>
      <c r="BD27" s="33">
        <v>0</v>
      </c>
      <c r="BE27" s="33">
        <v>0</v>
      </c>
      <c r="BF27" s="33">
        <v>0</v>
      </c>
      <c r="BG27" s="33">
        <v>0</v>
      </c>
      <c r="BH27" s="33">
        <v>0</v>
      </c>
      <c r="BI27" s="33">
        <v>0</v>
      </c>
    </row>
    <row r="28" spans="1:62" x14ac:dyDescent="0.35">
      <c r="A28" s="68" t="s">
        <v>196</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row>
    <row r="29" spans="1:62" ht="29" x14ac:dyDescent="0.35">
      <c r="A29" s="3" t="s">
        <v>383</v>
      </c>
      <c r="B29" s="57">
        <f>SUM(B30:B42)</f>
        <v>0</v>
      </c>
      <c r="C29" s="57">
        <f t="shared" ref="C29:BI29" si="3">SUM(C30:C42)</f>
        <v>0</v>
      </c>
      <c r="D29" s="57">
        <f t="shared" si="3"/>
        <v>0</v>
      </c>
      <c r="E29" s="57">
        <f t="shared" si="3"/>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c r="P29" s="57">
        <f t="shared" si="3"/>
        <v>0</v>
      </c>
      <c r="Q29" s="57">
        <f t="shared" si="3"/>
        <v>0</v>
      </c>
      <c r="R29" s="57">
        <f t="shared" si="3"/>
        <v>0</v>
      </c>
      <c r="S29" s="57">
        <f t="shared" si="3"/>
        <v>0</v>
      </c>
      <c r="T29" s="57">
        <f t="shared" si="3"/>
        <v>0</v>
      </c>
      <c r="U29" s="57">
        <f t="shared" si="3"/>
        <v>0</v>
      </c>
      <c r="V29" s="57">
        <f t="shared" si="3"/>
        <v>0</v>
      </c>
      <c r="W29" s="57">
        <f t="shared" si="3"/>
        <v>0</v>
      </c>
      <c r="X29" s="57">
        <f t="shared" si="3"/>
        <v>0</v>
      </c>
      <c r="Y29" s="57">
        <f t="shared" si="3"/>
        <v>0</v>
      </c>
      <c r="Z29" s="57">
        <f t="shared" si="3"/>
        <v>0</v>
      </c>
      <c r="AA29" s="57">
        <f t="shared" si="3"/>
        <v>0</v>
      </c>
      <c r="AB29" s="57">
        <f t="shared" si="3"/>
        <v>0</v>
      </c>
      <c r="AC29" s="57">
        <f t="shared" si="3"/>
        <v>0</v>
      </c>
      <c r="AD29" s="57">
        <f t="shared" si="3"/>
        <v>0</v>
      </c>
      <c r="AE29" s="57">
        <f t="shared" si="3"/>
        <v>0</v>
      </c>
      <c r="AF29" s="57">
        <f t="shared" si="3"/>
        <v>0</v>
      </c>
      <c r="AG29" s="57">
        <f t="shared" si="3"/>
        <v>0</v>
      </c>
      <c r="AH29" s="57">
        <f t="shared" si="3"/>
        <v>0</v>
      </c>
      <c r="AI29" s="57">
        <f t="shared" si="3"/>
        <v>0</v>
      </c>
      <c r="AJ29" s="57">
        <f t="shared" si="3"/>
        <v>0</v>
      </c>
      <c r="AK29" s="57">
        <f t="shared" si="3"/>
        <v>0</v>
      </c>
      <c r="AL29" s="57">
        <f t="shared" si="3"/>
        <v>0</v>
      </c>
      <c r="AM29" s="57">
        <f t="shared" si="3"/>
        <v>0</v>
      </c>
      <c r="AN29" s="57">
        <f t="shared" si="3"/>
        <v>0</v>
      </c>
      <c r="AO29" s="57">
        <f t="shared" si="3"/>
        <v>0</v>
      </c>
      <c r="AP29" s="57">
        <f t="shared" si="3"/>
        <v>0</v>
      </c>
      <c r="AQ29" s="57">
        <f t="shared" si="3"/>
        <v>0</v>
      </c>
      <c r="AR29" s="57">
        <f t="shared" si="3"/>
        <v>0</v>
      </c>
      <c r="AS29" s="57">
        <f t="shared" si="3"/>
        <v>0</v>
      </c>
      <c r="AT29" s="57">
        <f t="shared" si="3"/>
        <v>0</v>
      </c>
      <c r="AU29" s="57">
        <f t="shared" si="3"/>
        <v>0</v>
      </c>
      <c r="AV29" s="57">
        <f t="shared" si="3"/>
        <v>0</v>
      </c>
      <c r="AW29" s="57">
        <f t="shared" si="3"/>
        <v>0</v>
      </c>
      <c r="AX29" s="57">
        <f t="shared" si="3"/>
        <v>0</v>
      </c>
      <c r="AY29" s="57">
        <f t="shared" si="3"/>
        <v>0</v>
      </c>
      <c r="AZ29" s="57">
        <f t="shared" si="3"/>
        <v>0</v>
      </c>
      <c r="BA29" s="57">
        <f t="shared" si="3"/>
        <v>0</v>
      </c>
      <c r="BB29" s="57">
        <f t="shared" si="3"/>
        <v>0</v>
      </c>
      <c r="BC29" s="57">
        <f t="shared" si="3"/>
        <v>0</v>
      </c>
      <c r="BD29" s="57">
        <f t="shared" si="3"/>
        <v>0</v>
      </c>
      <c r="BE29" s="57">
        <f t="shared" si="3"/>
        <v>0</v>
      </c>
      <c r="BF29" s="57">
        <f t="shared" si="3"/>
        <v>0</v>
      </c>
      <c r="BG29" s="57">
        <f t="shared" si="3"/>
        <v>0</v>
      </c>
      <c r="BH29" s="57">
        <f t="shared" si="3"/>
        <v>0</v>
      </c>
      <c r="BI29" s="57">
        <f t="shared" si="3"/>
        <v>0</v>
      </c>
      <c r="BJ29" s="26">
        <f t="shared" ref="BJ29" si="4">SUM(B29:BI29)</f>
        <v>0</v>
      </c>
    </row>
    <row r="30" spans="1:62" x14ac:dyDescent="0.35">
      <c r="A30" s="65" t="s">
        <v>94</v>
      </c>
      <c r="B30" s="33">
        <v>0</v>
      </c>
      <c r="C30" s="33">
        <v>0</v>
      </c>
      <c r="D30" s="33">
        <v>0</v>
      </c>
      <c r="E30" s="33">
        <v>0</v>
      </c>
      <c r="F30" s="33">
        <v>0</v>
      </c>
      <c r="G30" s="33">
        <v>0</v>
      </c>
      <c r="H30" s="33">
        <v>0</v>
      </c>
      <c r="I30" s="33">
        <v>0</v>
      </c>
      <c r="J30" s="33">
        <v>0</v>
      </c>
      <c r="K30" s="33">
        <v>0</v>
      </c>
      <c r="L30" s="33">
        <v>0</v>
      </c>
      <c r="M30" s="33">
        <v>0</v>
      </c>
      <c r="N30" s="33">
        <v>0</v>
      </c>
      <c r="O30" s="33">
        <v>0</v>
      </c>
      <c r="P30" s="33">
        <v>0</v>
      </c>
      <c r="Q30" s="33">
        <v>0</v>
      </c>
      <c r="R30" s="33">
        <v>0</v>
      </c>
      <c r="S30" s="33">
        <v>0</v>
      </c>
      <c r="T30" s="33">
        <v>0</v>
      </c>
      <c r="U30" s="33">
        <v>0</v>
      </c>
      <c r="V30" s="33">
        <v>0</v>
      </c>
      <c r="W30" s="33">
        <v>0</v>
      </c>
      <c r="X30" s="33">
        <v>0</v>
      </c>
      <c r="Y30" s="33">
        <v>0</v>
      </c>
      <c r="Z30" s="33">
        <v>0</v>
      </c>
      <c r="AA30" s="33">
        <v>0</v>
      </c>
      <c r="AB30" s="33">
        <v>0</v>
      </c>
      <c r="AC30" s="33">
        <v>0</v>
      </c>
      <c r="AD30" s="33">
        <v>0</v>
      </c>
      <c r="AE30" s="33">
        <v>0</v>
      </c>
      <c r="AF30" s="33">
        <v>0</v>
      </c>
      <c r="AG30" s="33">
        <v>0</v>
      </c>
      <c r="AH30" s="33">
        <v>0</v>
      </c>
      <c r="AI30" s="33">
        <v>0</v>
      </c>
      <c r="AJ30" s="33">
        <v>0</v>
      </c>
      <c r="AK30" s="33">
        <v>0</v>
      </c>
      <c r="AL30" s="33">
        <v>0</v>
      </c>
      <c r="AM30" s="33">
        <v>0</v>
      </c>
      <c r="AN30" s="33">
        <v>0</v>
      </c>
      <c r="AO30" s="33">
        <v>0</v>
      </c>
      <c r="AP30" s="33">
        <v>0</v>
      </c>
      <c r="AQ30" s="33">
        <v>0</v>
      </c>
      <c r="AR30" s="33">
        <v>0</v>
      </c>
      <c r="AS30" s="33">
        <v>0</v>
      </c>
      <c r="AT30" s="33">
        <v>0</v>
      </c>
      <c r="AU30" s="33">
        <v>0</v>
      </c>
      <c r="AV30" s="33">
        <v>0</v>
      </c>
      <c r="AW30" s="33">
        <v>0</v>
      </c>
      <c r="AX30" s="33">
        <v>0</v>
      </c>
      <c r="AY30" s="33">
        <v>0</v>
      </c>
      <c r="AZ30" s="33">
        <v>0</v>
      </c>
      <c r="BA30" s="33">
        <v>0</v>
      </c>
      <c r="BB30" s="33">
        <v>0</v>
      </c>
      <c r="BC30" s="33">
        <v>0</v>
      </c>
      <c r="BD30" s="33">
        <v>0</v>
      </c>
      <c r="BE30" s="33">
        <v>0</v>
      </c>
      <c r="BF30" s="33">
        <v>0</v>
      </c>
      <c r="BG30" s="33">
        <v>0</v>
      </c>
      <c r="BH30" s="33">
        <v>0</v>
      </c>
      <c r="BI30" s="33">
        <v>0</v>
      </c>
    </row>
    <row r="31" spans="1:62" x14ac:dyDescent="0.35">
      <c r="A31" s="69" t="s">
        <v>95</v>
      </c>
      <c r="B31" s="33">
        <v>0</v>
      </c>
      <c r="C31" s="33">
        <v>0</v>
      </c>
      <c r="D31" s="33">
        <v>0</v>
      </c>
      <c r="E31" s="33">
        <v>0</v>
      </c>
      <c r="F31" s="33">
        <v>0</v>
      </c>
      <c r="G31" s="33">
        <v>0</v>
      </c>
      <c r="H31" s="33">
        <v>0</v>
      </c>
      <c r="I31" s="33">
        <v>0</v>
      </c>
      <c r="J31" s="33">
        <v>0</v>
      </c>
      <c r="K31" s="33">
        <v>0</v>
      </c>
      <c r="L31" s="33">
        <v>0</v>
      </c>
      <c r="M31" s="33">
        <v>0</v>
      </c>
      <c r="N31" s="33">
        <v>0</v>
      </c>
      <c r="O31" s="33">
        <v>0</v>
      </c>
      <c r="P31" s="33">
        <v>0</v>
      </c>
      <c r="Q31" s="33">
        <v>0</v>
      </c>
      <c r="R31" s="33">
        <v>0</v>
      </c>
      <c r="S31" s="33">
        <v>0</v>
      </c>
      <c r="T31" s="33">
        <v>0</v>
      </c>
      <c r="U31" s="33">
        <v>0</v>
      </c>
      <c r="V31" s="33">
        <v>0</v>
      </c>
      <c r="W31" s="33">
        <v>0</v>
      </c>
      <c r="X31" s="33">
        <v>0</v>
      </c>
      <c r="Y31" s="33">
        <v>0</v>
      </c>
      <c r="Z31" s="33">
        <v>0</v>
      </c>
      <c r="AA31" s="33">
        <v>0</v>
      </c>
      <c r="AB31" s="33">
        <v>0</v>
      </c>
      <c r="AC31" s="33">
        <v>0</v>
      </c>
      <c r="AD31" s="33">
        <v>0</v>
      </c>
      <c r="AE31" s="33">
        <v>0</v>
      </c>
      <c r="AF31" s="33">
        <v>0</v>
      </c>
      <c r="AG31" s="33">
        <v>0</v>
      </c>
      <c r="AH31" s="33">
        <v>0</v>
      </c>
      <c r="AI31" s="33">
        <v>0</v>
      </c>
      <c r="AJ31" s="33">
        <v>0</v>
      </c>
      <c r="AK31" s="33">
        <v>0</v>
      </c>
      <c r="AL31" s="33">
        <v>0</v>
      </c>
      <c r="AM31" s="33">
        <v>0</v>
      </c>
      <c r="AN31" s="33">
        <v>0</v>
      </c>
      <c r="AO31" s="33">
        <v>0</v>
      </c>
      <c r="AP31" s="33">
        <v>0</v>
      </c>
      <c r="AQ31" s="33">
        <v>0</v>
      </c>
      <c r="AR31" s="33">
        <v>0</v>
      </c>
      <c r="AS31" s="33">
        <v>0</v>
      </c>
      <c r="AT31" s="33">
        <v>0</v>
      </c>
      <c r="AU31" s="33">
        <v>0</v>
      </c>
      <c r="AV31" s="33">
        <v>0</v>
      </c>
      <c r="AW31" s="33">
        <v>0</v>
      </c>
      <c r="AX31" s="33">
        <v>0</v>
      </c>
      <c r="AY31" s="33">
        <v>0</v>
      </c>
      <c r="AZ31" s="33">
        <v>0</v>
      </c>
      <c r="BA31" s="33">
        <v>0</v>
      </c>
      <c r="BB31" s="33">
        <v>0</v>
      </c>
      <c r="BC31" s="33">
        <v>0</v>
      </c>
      <c r="BD31" s="33">
        <v>0</v>
      </c>
      <c r="BE31" s="33">
        <v>0</v>
      </c>
      <c r="BF31" s="33">
        <v>0</v>
      </c>
      <c r="BG31" s="33">
        <v>0</v>
      </c>
      <c r="BH31" s="33">
        <v>0</v>
      </c>
      <c r="BI31" s="33">
        <v>0</v>
      </c>
    </row>
    <row r="32" spans="1:62" x14ac:dyDescent="0.35">
      <c r="A32" s="65" t="s">
        <v>96</v>
      </c>
      <c r="B32" s="33">
        <v>0</v>
      </c>
      <c r="C32" s="33">
        <v>0</v>
      </c>
      <c r="D32" s="33">
        <v>0</v>
      </c>
      <c r="E32" s="33">
        <v>0</v>
      </c>
      <c r="F32" s="33">
        <v>0</v>
      </c>
      <c r="G32" s="33">
        <v>0</v>
      </c>
      <c r="H32" s="33">
        <v>0</v>
      </c>
      <c r="I32" s="33">
        <v>0</v>
      </c>
      <c r="J32" s="33">
        <v>0</v>
      </c>
      <c r="K32" s="33">
        <v>0</v>
      </c>
      <c r="L32" s="33">
        <v>0</v>
      </c>
      <c r="M32" s="33">
        <v>0</v>
      </c>
      <c r="N32" s="33">
        <v>0</v>
      </c>
      <c r="O32" s="33">
        <v>0</v>
      </c>
      <c r="P32" s="33">
        <v>0</v>
      </c>
      <c r="Q32" s="33">
        <v>0</v>
      </c>
      <c r="R32" s="33">
        <v>0</v>
      </c>
      <c r="S32" s="33">
        <v>0</v>
      </c>
      <c r="T32" s="33">
        <v>0</v>
      </c>
      <c r="U32" s="33">
        <v>0</v>
      </c>
      <c r="V32" s="33">
        <v>0</v>
      </c>
      <c r="W32" s="33">
        <v>0</v>
      </c>
      <c r="X32" s="33">
        <v>0</v>
      </c>
      <c r="Y32" s="33">
        <v>0</v>
      </c>
      <c r="Z32" s="33">
        <v>0</v>
      </c>
      <c r="AA32" s="33">
        <v>0</v>
      </c>
      <c r="AB32" s="33">
        <v>0</v>
      </c>
      <c r="AC32" s="33">
        <v>0</v>
      </c>
      <c r="AD32" s="33">
        <v>0</v>
      </c>
      <c r="AE32" s="33">
        <v>0</v>
      </c>
      <c r="AF32" s="33">
        <v>0</v>
      </c>
      <c r="AG32" s="33">
        <v>0</v>
      </c>
      <c r="AH32" s="33">
        <v>0</v>
      </c>
      <c r="AI32" s="33">
        <v>0</v>
      </c>
      <c r="AJ32" s="33">
        <v>0</v>
      </c>
      <c r="AK32" s="33">
        <v>0</v>
      </c>
      <c r="AL32" s="33">
        <v>0</v>
      </c>
      <c r="AM32" s="33">
        <v>0</v>
      </c>
      <c r="AN32" s="33">
        <v>0</v>
      </c>
      <c r="AO32" s="33">
        <v>0</v>
      </c>
      <c r="AP32" s="33">
        <v>0</v>
      </c>
      <c r="AQ32" s="33">
        <v>0</v>
      </c>
      <c r="AR32" s="33">
        <v>0</v>
      </c>
      <c r="AS32" s="33">
        <v>0</v>
      </c>
      <c r="AT32" s="33">
        <v>0</v>
      </c>
      <c r="AU32" s="33">
        <v>0</v>
      </c>
      <c r="AV32" s="33">
        <v>0</v>
      </c>
      <c r="AW32" s="33">
        <v>0</v>
      </c>
      <c r="AX32" s="33">
        <v>0</v>
      </c>
      <c r="AY32" s="33">
        <v>0</v>
      </c>
      <c r="AZ32" s="33">
        <v>0</v>
      </c>
      <c r="BA32" s="33">
        <v>0</v>
      </c>
      <c r="BB32" s="33">
        <v>0</v>
      </c>
      <c r="BC32" s="33">
        <v>0</v>
      </c>
      <c r="BD32" s="33">
        <v>0</v>
      </c>
      <c r="BE32" s="33">
        <v>0</v>
      </c>
      <c r="BF32" s="33">
        <v>0</v>
      </c>
      <c r="BG32" s="33">
        <v>0</v>
      </c>
      <c r="BH32" s="33">
        <v>0</v>
      </c>
      <c r="BI32" s="33">
        <v>0</v>
      </c>
    </row>
    <row r="33" spans="1:62" x14ac:dyDescent="0.35">
      <c r="A33" s="65" t="s">
        <v>97</v>
      </c>
      <c r="B33" s="33">
        <v>0</v>
      </c>
      <c r="C33" s="33">
        <v>0</v>
      </c>
      <c r="D33" s="33">
        <v>0</v>
      </c>
      <c r="E33" s="33">
        <v>0</v>
      </c>
      <c r="F33" s="33">
        <v>0</v>
      </c>
      <c r="G33" s="33">
        <v>0</v>
      </c>
      <c r="H33" s="33">
        <v>0</v>
      </c>
      <c r="I33" s="33">
        <v>0</v>
      </c>
      <c r="J33" s="33">
        <v>0</v>
      </c>
      <c r="K33" s="33">
        <v>0</v>
      </c>
      <c r="L33" s="33">
        <v>0</v>
      </c>
      <c r="M33" s="33">
        <v>0</v>
      </c>
      <c r="N33" s="33">
        <v>0</v>
      </c>
      <c r="O33" s="33">
        <v>0</v>
      </c>
      <c r="P33" s="33">
        <v>0</v>
      </c>
      <c r="Q33" s="33">
        <v>0</v>
      </c>
      <c r="R33" s="33">
        <v>0</v>
      </c>
      <c r="S33" s="33">
        <v>0</v>
      </c>
      <c r="T33" s="33">
        <v>0</v>
      </c>
      <c r="U33" s="33">
        <v>0</v>
      </c>
      <c r="V33" s="33">
        <v>0</v>
      </c>
      <c r="W33" s="33">
        <v>0</v>
      </c>
      <c r="X33" s="33">
        <v>0</v>
      </c>
      <c r="Y33" s="33">
        <v>0</v>
      </c>
      <c r="Z33" s="33">
        <v>0</v>
      </c>
      <c r="AA33" s="33">
        <v>0</v>
      </c>
      <c r="AB33" s="33">
        <v>0</v>
      </c>
      <c r="AC33" s="33">
        <v>0</v>
      </c>
      <c r="AD33" s="33">
        <v>0</v>
      </c>
      <c r="AE33" s="33">
        <v>0</v>
      </c>
      <c r="AF33" s="33">
        <v>0</v>
      </c>
      <c r="AG33" s="33">
        <v>0</v>
      </c>
      <c r="AH33" s="33">
        <v>0</v>
      </c>
      <c r="AI33" s="33">
        <v>0</v>
      </c>
      <c r="AJ33" s="33">
        <v>0</v>
      </c>
      <c r="AK33" s="33">
        <v>0</v>
      </c>
      <c r="AL33" s="33">
        <v>0</v>
      </c>
      <c r="AM33" s="33">
        <v>0</v>
      </c>
      <c r="AN33" s="33">
        <v>0</v>
      </c>
      <c r="AO33" s="33">
        <v>0</v>
      </c>
      <c r="AP33" s="33">
        <v>0</v>
      </c>
      <c r="AQ33" s="33">
        <v>0</v>
      </c>
      <c r="AR33" s="33">
        <v>0</v>
      </c>
      <c r="AS33" s="33">
        <v>0</v>
      </c>
      <c r="AT33" s="33">
        <v>0</v>
      </c>
      <c r="AU33" s="33">
        <v>0</v>
      </c>
      <c r="AV33" s="33">
        <v>0</v>
      </c>
      <c r="AW33" s="33">
        <v>0</v>
      </c>
      <c r="AX33" s="33">
        <v>0</v>
      </c>
      <c r="AY33" s="33">
        <v>0</v>
      </c>
      <c r="AZ33" s="33">
        <v>0</v>
      </c>
      <c r="BA33" s="33">
        <v>0</v>
      </c>
      <c r="BB33" s="33">
        <v>0</v>
      </c>
      <c r="BC33" s="33">
        <v>0</v>
      </c>
      <c r="BD33" s="33">
        <v>0</v>
      </c>
      <c r="BE33" s="33">
        <v>0</v>
      </c>
      <c r="BF33" s="33">
        <v>0</v>
      </c>
      <c r="BG33" s="33">
        <v>0</v>
      </c>
      <c r="BH33" s="33">
        <v>0</v>
      </c>
      <c r="BI33" s="33">
        <v>0</v>
      </c>
    </row>
    <row r="34" spans="1:62" ht="29" x14ac:dyDescent="0.35">
      <c r="A34" s="65" t="s">
        <v>98</v>
      </c>
      <c r="B34" s="33">
        <v>0</v>
      </c>
      <c r="C34" s="33">
        <v>0</v>
      </c>
      <c r="D34" s="33">
        <v>0</v>
      </c>
      <c r="E34" s="33">
        <v>0</v>
      </c>
      <c r="F34" s="33">
        <v>0</v>
      </c>
      <c r="G34" s="33">
        <v>0</v>
      </c>
      <c r="H34" s="33">
        <v>0</v>
      </c>
      <c r="I34" s="33">
        <v>0</v>
      </c>
      <c r="J34" s="33">
        <v>0</v>
      </c>
      <c r="K34" s="33">
        <v>0</v>
      </c>
      <c r="L34" s="33">
        <v>0</v>
      </c>
      <c r="M34" s="33">
        <v>0</v>
      </c>
      <c r="N34" s="33">
        <v>0</v>
      </c>
      <c r="O34" s="33">
        <v>0</v>
      </c>
      <c r="P34" s="33">
        <v>0</v>
      </c>
      <c r="Q34" s="33">
        <v>0</v>
      </c>
      <c r="R34" s="33">
        <v>0</v>
      </c>
      <c r="S34" s="33">
        <v>0</v>
      </c>
      <c r="T34" s="33">
        <v>0</v>
      </c>
      <c r="U34" s="33">
        <v>0</v>
      </c>
      <c r="V34" s="33">
        <v>0</v>
      </c>
      <c r="W34" s="33">
        <v>0</v>
      </c>
      <c r="X34" s="33">
        <v>0</v>
      </c>
      <c r="Y34" s="33">
        <v>0</v>
      </c>
      <c r="Z34" s="33">
        <v>0</v>
      </c>
      <c r="AA34" s="33">
        <v>0</v>
      </c>
      <c r="AB34" s="33">
        <v>0</v>
      </c>
      <c r="AC34" s="33">
        <v>0</v>
      </c>
      <c r="AD34" s="33">
        <v>0</v>
      </c>
      <c r="AE34" s="33">
        <v>0</v>
      </c>
      <c r="AF34" s="33">
        <v>0</v>
      </c>
      <c r="AG34" s="33">
        <v>0</v>
      </c>
      <c r="AH34" s="33">
        <v>0</v>
      </c>
      <c r="AI34" s="33">
        <v>0</v>
      </c>
      <c r="AJ34" s="33">
        <v>0</v>
      </c>
      <c r="AK34" s="33">
        <v>0</v>
      </c>
      <c r="AL34" s="33">
        <v>0</v>
      </c>
      <c r="AM34" s="33">
        <v>0</v>
      </c>
      <c r="AN34" s="33">
        <v>0</v>
      </c>
      <c r="AO34" s="33">
        <v>0</v>
      </c>
      <c r="AP34" s="33">
        <v>0</v>
      </c>
      <c r="AQ34" s="33">
        <v>0</v>
      </c>
      <c r="AR34" s="33">
        <v>0</v>
      </c>
      <c r="AS34" s="33">
        <v>0</v>
      </c>
      <c r="AT34" s="33">
        <v>0</v>
      </c>
      <c r="AU34" s="33">
        <v>0</v>
      </c>
      <c r="AV34" s="33">
        <v>0</v>
      </c>
      <c r="AW34" s="33">
        <v>0</v>
      </c>
      <c r="AX34" s="33">
        <v>0</v>
      </c>
      <c r="AY34" s="33">
        <v>0</v>
      </c>
      <c r="AZ34" s="33">
        <v>0</v>
      </c>
      <c r="BA34" s="33">
        <v>0</v>
      </c>
      <c r="BB34" s="33">
        <v>0</v>
      </c>
      <c r="BC34" s="33">
        <v>0</v>
      </c>
      <c r="BD34" s="33">
        <v>0</v>
      </c>
      <c r="BE34" s="33">
        <v>0</v>
      </c>
      <c r="BF34" s="33">
        <v>0</v>
      </c>
      <c r="BG34" s="33">
        <v>0</v>
      </c>
      <c r="BH34" s="33">
        <v>0</v>
      </c>
      <c r="BI34" s="33">
        <v>0</v>
      </c>
    </row>
    <row r="35" spans="1:62" x14ac:dyDescent="0.35">
      <c r="A35" s="69" t="s">
        <v>99</v>
      </c>
      <c r="B35" s="33">
        <v>0</v>
      </c>
      <c r="C35" s="33">
        <v>0</v>
      </c>
      <c r="D35" s="33">
        <v>0</v>
      </c>
      <c r="E35" s="33">
        <v>0</v>
      </c>
      <c r="F35" s="33">
        <v>0</v>
      </c>
      <c r="G35" s="33">
        <v>0</v>
      </c>
      <c r="H35" s="33">
        <v>0</v>
      </c>
      <c r="I35" s="33">
        <v>0</v>
      </c>
      <c r="J35" s="33">
        <v>0</v>
      </c>
      <c r="K35" s="33">
        <v>0</v>
      </c>
      <c r="L35" s="33">
        <v>0</v>
      </c>
      <c r="M35" s="33">
        <v>0</v>
      </c>
      <c r="N35" s="33">
        <v>0</v>
      </c>
      <c r="O35" s="33">
        <v>0</v>
      </c>
      <c r="P35" s="33">
        <v>0</v>
      </c>
      <c r="Q35" s="33">
        <v>0</v>
      </c>
      <c r="R35" s="33">
        <v>0</v>
      </c>
      <c r="S35" s="33">
        <v>0</v>
      </c>
      <c r="T35" s="33">
        <v>0</v>
      </c>
      <c r="U35" s="33">
        <v>0</v>
      </c>
      <c r="V35" s="33">
        <v>0</v>
      </c>
      <c r="W35" s="33">
        <v>0</v>
      </c>
      <c r="X35" s="33">
        <v>0</v>
      </c>
      <c r="Y35" s="33">
        <v>0</v>
      </c>
      <c r="Z35" s="33">
        <v>0</v>
      </c>
      <c r="AA35" s="33">
        <v>0</v>
      </c>
      <c r="AB35" s="33">
        <v>0</v>
      </c>
      <c r="AC35" s="33">
        <v>0</v>
      </c>
      <c r="AD35" s="33">
        <v>0</v>
      </c>
      <c r="AE35" s="33">
        <v>0</v>
      </c>
      <c r="AF35" s="33">
        <v>0</v>
      </c>
      <c r="AG35" s="33">
        <v>0</v>
      </c>
      <c r="AH35" s="33">
        <v>0</v>
      </c>
      <c r="AI35" s="33">
        <v>0</v>
      </c>
      <c r="AJ35" s="33">
        <v>0</v>
      </c>
      <c r="AK35" s="33">
        <v>0</v>
      </c>
      <c r="AL35" s="33">
        <v>0</v>
      </c>
      <c r="AM35" s="33">
        <v>0</v>
      </c>
      <c r="AN35" s="33">
        <v>0</v>
      </c>
      <c r="AO35" s="33">
        <v>0</v>
      </c>
      <c r="AP35" s="33">
        <v>0</v>
      </c>
      <c r="AQ35" s="33">
        <v>0</v>
      </c>
      <c r="AR35" s="33">
        <v>0</v>
      </c>
      <c r="AS35" s="33">
        <v>0</v>
      </c>
      <c r="AT35" s="33">
        <v>0</v>
      </c>
      <c r="AU35" s="33">
        <v>0</v>
      </c>
      <c r="AV35" s="33">
        <v>0</v>
      </c>
      <c r="AW35" s="33">
        <v>0</v>
      </c>
      <c r="AX35" s="33">
        <v>0</v>
      </c>
      <c r="AY35" s="33">
        <v>0</v>
      </c>
      <c r="AZ35" s="33">
        <v>0</v>
      </c>
      <c r="BA35" s="33">
        <v>0</v>
      </c>
      <c r="BB35" s="33">
        <v>0</v>
      </c>
      <c r="BC35" s="33">
        <v>0</v>
      </c>
      <c r="BD35" s="33">
        <v>0</v>
      </c>
      <c r="BE35" s="33">
        <v>0</v>
      </c>
      <c r="BF35" s="33">
        <v>0</v>
      </c>
      <c r="BG35" s="33">
        <v>0</v>
      </c>
      <c r="BH35" s="33">
        <v>0</v>
      </c>
      <c r="BI35" s="33">
        <v>0</v>
      </c>
    </row>
    <row r="36" spans="1:62" ht="14" customHeight="1" x14ac:dyDescent="0.35">
      <c r="A36" s="69" t="s">
        <v>100</v>
      </c>
      <c r="B36" s="33">
        <v>0</v>
      </c>
      <c r="C36" s="33">
        <v>0</v>
      </c>
      <c r="D36" s="33">
        <v>0</v>
      </c>
      <c r="E36" s="33">
        <v>0</v>
      </c>
      <c r="F36" s="33">
        <v>0</v>
      </c>
      <c r="G36" s="33">
        <v>0</v>
      </c>
      <c r="H36" s="33">
        <v>0</v>
      </c>
      <c r="I36" s="33">
        <v>0</v>
      </c>
      <c r="J36" s="33">
        <v>0</v>
      </c>
      <c r="K36" s="33">
        <v>0</v>
      </c>
      <c r="L36" s="33">
        <v>0</v>
      </c>
      <c r="M36" s="33">
        <v>0</v>
      </c>
      <c r="N36" s="33">
        <v>0</v>
      </c>
      <c r="O36" s="33">
        <v>0</v>
      </c>
      <c r="P36" s="33">
        <v>0</v>
      </c>
      <c r="Q36" s="33">
        <v>0</v>
      </c>
      <c r="R36" s="33">
        <v>0</v>
      </c>
      <c r="S36" s="33">
        <v>0</v>
      </c>
      <c r="T36" s="33">
        <v>0</v>
      </c>
      <c r="U36" s="33">
        <v>0</v>
      </c>
      <c r="V36" s="33">
        <v>0</v>
      </c>
      <c r="W36" s="33">
        <v>0</v>
      </c>
      <c r="X36" s="33">
        <v>0</v>
      </c>
      <c r="Y36" s="33">
        <v>0</v>
      </c>
      <c r="Z36" s="33">
        <v>0</v>
      </c>
      <c r="AA36" s="33">
        <v>0</v>
      </c>
      <c r="AB36" s="33">
        <v>0</v>
      </c>
      <c r="AC36" s="33">
        <v>0</v>
      </c>
      <c r="AD36" s="33">
        <v>0</v>
      </c>
      <c r="AE36" s="33">
        <v>0</v>
      </c>
      <c r="AF36" s="33">
        <v>0</v>
      </c>
      <c r="AG36" s="33">
        <v>0</v>
      </c>
      <c r="AH36" s="33">
        <v>0</v>
      </c>
      <c r="AI36" s="33">
        <v>0</v>
      </c>
      <c r="AJ36" s="33">
        <v>0</v>
      </c>
      <c r="AK36" s="33">
        <v>0</v>
      </c>
      <c r="AL36" s="33">
        <v>0</v>
      </c>
      <c r="AM36" s="33">
        <v>0</v>
      </c>
      <c r="AN36" s="33">
        <v>0</v>
      </c>
      <c r="AO36" s="33">
        <v>0</v>
      </c>
      <c r="AP36" s="33">
        <v>0</v>
      </c>
      <c r="AQ36" s="33">
        <v>0</v>
      </c>
      <c r="AR36" s="33">
        <v>0</v>
      </c>
      <c r="AS36" s="33">
        <v>0</v>
      </c>
      <c r="AT36" s="33">
        <v>0</v>
      </c>
      <c r="AU36" s="33">
        <v>0</v>
      </c>
      <c r="AV36" s="33">
        <v>0</v>
      </c>
      <c r="AW36" s="33">
        <v>0</v>
      </c>
      <c r="AX36" s="33">
        <v>0</v>
      </c>
      <c r="AY36" s="33">
        <v>0</v>
      </c>
      <c r="AZ36" s="33">
        <v>0</v>
      </c>
      <c r="BA36" s="33">
        <v>0</v>
      </c>
      <c r="BB36" s="33">
        <v>0</v>
      </c>
      <c r="BC36" s="33">
        <v>0</v>
      </c>
      <c r="BD36" s="33">
        <v>0</v>
      </c>
      <c r="BE36" s="33">
        <v>0</v>
      </c>
      <c r="BF36" s="33">
        <v>0</v>
      </c>
      <c r="BG36" s="33">
        <v>0</v>
      </c>
      <c r="BH36" s="33">
        <v>0</v>
      </c>
      <c r="BI36" s="33">
        <v>0</v>
      </c>
    </row>
    <row r="37" spans="1:62" ht="29" x14ac:dyDescent="0.35">
      <c r="A37" s="69" t="s">
        <v>101</v>
      </c>
      <c r="B37" s="33">
        <v>0</v>
      </c>
      <c r="C37" s="33">
        <v>0</v>
      </c>
      <c r="D37" s="33">
        <v>0</v>
      </c>
      <c r="E37" s="33">
        <v>0</v>
      </c>
      <c r="F37" s="33">
        <v>0</v>
      </c>
      <c r="G37" s="33">
        <v>0</v>
      </c>
      <c r="H37" s="33">
        <v>0</v>
      </c>
      <c r="I37" s="33">
        <v>0</v>
      </c>
      <c r="J37" s="33">
        <v>0</v>
      </c>
      <c r="K37" s="33">
        <v>0</v>
      </c>
      <c r="L37" s="33">
        <v>0</v>
      </c>
      <c r="M37" s="33">
        <v>0</v>
      </c>
      <c r="N37" s="33">
        <v>0</v>
      </c>
      <c r="O37" s="33">
        <v>0</v>
      </c>
      <c r="P37" s="33">
        <v>0</v>
      </c>
      <c r="Q37" s="33">
        <v>0</v>
      </c>
      <c r="R37" s="33">
        <v>0</v>
      </c>
      <c r="S37" s="33">
        <v>0</v>
      </c>
      <c r="T37" s="33">
        <v>0</v>
      </c>
      <c r="U37" s="33">
        <v>0</v>
      </c>
      <c r="V37" s="33">
        <v>0</v>
      </c>
      <c r="W37" s="33">
        <v>0</v>
      </c>
      <c r="X37" s="33">
        <v>0</v>
      </c>
      <c r="Y37" s="33">
        <v>0</v>
      </c>
      <c r="Z37" s="33">
        <v>0</v>
      </c>
      <c r="AA37" s="33">
        <v>0</v>
      </c>
      <c r="AB37" s="33">
        <v>0</v>
      </c>
      <c r="AC37" s="33">
        <v>0</v>
      </c>
      <c r="AD37" s="33">
        <v>0</v>
      </c>
      <c r="AE37" s="33">
        <v>0</v>
      </c>
      <c r="AF37" s="33">
        <v>0</v>
      </c>
      <c r="AG37" s="33">
        <v>0</v>
      </c>
      <c r="AH37" s="33">
        <v>0</v>
      </c>
      <c r="AI37" s="33">
        <v>0</v>
      </c>
      <c r="AJ37" s="33">
        <v>0</v>
      </c>
      <c r="AK37" s="33">
        <v>0</v>
      </c>
      <c r="AL37" s="33">
        <v>0</v>
      </c>
      <c r="AM37" s="33">
        <v>0</v>
      </c>
      <c r="AN37" s="33">
        <v>0</v>
      </c>
      <c r="AO37" s="33">
        <v>0</v>
      </c>
      <c r="AP37" s="33">
        <v>0</v>
      </c>
      <c r="AQ37" s="33">
        <v>0</v>
      </c>
      <c r="AR37" s="33">
        <v>0</v>
      </c>
      <c r="AS37" s="33">
        <v>0</v>
      </c>
      <c r="AT37" s="33">
        <v>0</v>
      </c>
      <c r="AU37" s="33">
        <v>0</v>
      </c>
      <c r="AV37" s="33">
        <v>0</v>
      </c>
      <c r="AW37" s="33">
        <v>0</v>
      </c>
      <c r="AX37" s="33">
        <v>0</v>
      </c>
      <c r="AY37" s="33">
        <v>0</v>
      </c>
      <c r="AZ37" s="33">
        <v>0</v>
      </c>
      <c r="BA37" s="33">
        <v>0</v>
      </c>
      <c r="BB37" s="33">
        <v>0</v>
      </c>
      <c r="BC37" s="33">
        <v>0</v>
      </c>
      <c r="BD37" s="33">
        <v>0</v>
      </c>
      <c r="BE37" s="33">
        <v>0</v>
      </c>
      <c r="BF37" s="33">
        <v>0</v>
      </c>
      <c r="BG37" s="33">
        <v>0</v>
      </c>
      <c r="BH37" s="33">
        <v>0</v>
      </c>
      <c r="BI37" s="33">
        <v>0</v>
      </c>
    </row>
    <row r="38" spans="1:62" x14ac:dyDescent="0.35">
      <c r="A38" s="69" t="s">
        <v>102</v>
      </c>
      <c r="B38" s="33">
        <v>0</v>
      </c>
      <c r="C38" s="33">
        <v>0</v>
      </c>
      <c r="D38" s="33">
        <v>0</v>
      </c>
      <c r="E38" s="33">
        <v>0</v>
      </c>
      <c r="F38" s="33">
        <v>0</v>
      </c>
      <c r="G38" s="33">
        <v>0</v>
      </c>
      <c r="H38" s="33">
        <v>0</v>
      </c>
      <c r="I38" s="33">
        <v>0</v>
      </c>
      <c r="J38" s="33">
        <v>0</v>
      </c>
      <c r="K38" s="33">
        <v>0</v>
      </c>
      <c r="L38" s="33">
        <v>0</v>
      </c>
      <c r="M38" s="33">
        <v>0</v>
      </c>
      <c r="N38" s="33">
        <v>0</v>
      </c>
      <c r="O38" s="33">
        <v>0</v>
      </c>
      <c r="P38" s="33">
        <v>0</v>
      </c>
      <c r="Q38" s="33">
        <v>0</v>
      </c>
      <c r="R38" s="33">
        <v>0</v>
      </c>
      <c r="S38" s="33">
        <v>0</v>
      </c>
      <c r="T38" s="33">
        <v>0</v>
      </c>
      <c r="U38" s="33">
        <v>0</v>
      </c>
      <c r="V38" s="33">
        <v>0</v>
      </c>
      <c r="W38" s="33">
        <v>0</v>
      </c>
      <c r="X38" s="33">
        <v>0</v>
      </c>
      <c r="Y38" s="33">
        <v>0</v>
      </c>
      <c r="Z38" s="33">
        <v>0</v>
      </c>
      <c r="AA38" s="33">
        <v>0</v>
      </c>
      <c r="AB38" s="33">
        <v>0</v>
      </c>
      <c r="AC38" s="33">
        <v>0</v>
      </c>
      <c r="AD38" s="33">
        <v>0</v>
      </c>
      <c r="AE38" s="33">
        <v>0</v>
      </c>
      <c r="AF38" s="33">
        <v>0</v>
      </c>
      <c r="AG38" s="33">
        <v>0</v>
      </c>
      <c r="AH38" s="33">
        <v>0</v>
      </c>
      <c r="AI38" s="33">
        <v>0</v>
      </c>
      <c r="AJ38" s="33">
        <v>0</v>
      </c>
      <c r="AK38" s="33">
        <v>0</v>
      </c>
      <c r="AL38" s="33">
        <v>0</v>
      </c>
      <c r="AM38" s="33">
        <v>0</v>
      </c>
      <c r="AN38" s="33">
        <v>0</v>
      </c>
      <c r="AO38" s="33">
        <v>0</v>
      </c>
      <c r="AP38" s="33">
        <v>0</v>
      </c>
      <c r="AQ38" s="33">
        <v>0</v>
      </c>
      <c r="AR38" s="33">
        <v>0</v>
      </c>
      <c r="AS38" s="33">
        <v>0</v>
      </c>
      <c r="AT38" s="33">
        <v>0</v>
      </c>
      <c r="AU38" s="33">
        <v>0</v>
      </c>
      <c r="AV38" s="33">
        <v>0</v>
      </c>
      <c r="AW38" s="33">
        <v>0</v>
      </c>
      <c r="AX38" s="33">
        <v>0</v>
      </c>
      <c r="AY38" s="33">
        <v>0</v>
      </c>
      <c r="AZ38" s="33">
        <v>0</v>
      </c>
      <c r="BA38" s="33">
        <v>0</v>
      </c>
      <c r="BB38" s="33">
        <v>0</v>
      </c>
      <c r="BC38" s="33">
        <v>0</v>
      </c>
      <c r="BD38" s="33">
        <v>0</v>
      </c>
      <c r="BE38" s="33">
        <v>0</v>
      </c>
      <c r="BF38" s="33">
        <v>0</v>
      </c>
      <c r="BG38" s="33">
        <v>0</v>
      </c>
      <c r="BH38" s="33">
        <v>0</v>
      </c>
      <c r="BI38" s="33">
        <v>0</v>
      </c>
    </row>
    <row r="39" spans="1:62" x14ac:dyDescent="0.35">
      <c r="A39" s="69" t="s">
        <v>103</v>
      </c>
      <c r="B39" s="33">
        <v>0</v>
      </c>
      <c r="C39" s="33">
        <v>0</v>
      </c>
      <c r="D39" s="33">
        <v>0</v>
      </c>
      <c r="E39" s="33">
        <v>0</v>
      </c>
      <c r="F39" s="33">
        <v>0</v>
      </c>
      <c r="G39" s="33">
        <v>0</v>
      </c>
      <c r="H39" s="33">
        <v>0</v>
      </c>
      <c r="I39" s="33">
        <v>0</v>
      </c>
      <c r="J39" s="33">
        <v>0</v>
      </c>
      <c r="K39" s="33">
        <v>0</v>
      </c>
      <c r="L39" s="33">
        <v>0</v>
      </c>
      <c r="M39" s="33">
        <v>0</v>
      </c>
      <c r="N39" s="33">
        <v>0</v>
      </c>
      <c r="O39" s="33">
        <v>0</v>
      </c>
      <c r="P39" s="33">
        <v>0</v>
      </c>
      <c r="Q39" s="33">
        <v>0</v>
      </c>
      <c r="R39" s="33">
        <v>0</v>
      </c>
      <c r="S39" s="33">
        <v>0</v>
      </c>
      <c r="T39" s="33">
        <v>0</v>
      </c>
      <c r="U39" s="33">
        <v>0</v>
      </c>
      <c r="V39" s="33">
        <v>0</v>
      </c>
      <c r="W39" s="33">
        <v>0</v>
      </c>
      <c r="X39" s="33">
        <v>0</v>
      </c>
      <c r="Y39" s="33">
        <v>0</v>
      </c>
      <c r="Z39" s="33">
        <v>0</v>
      </c>
      <c r="AA39" s="33">
        <v>0</v>
      </c>
      <c r="AB39" s="33">
        <v>0</v>
      </c>
      <c r="AC39" s="33">
        <v>0</v>
      </c>
      <c r="AD39" s="33">
        <v>0</v>
      </c>
      <c r="AE39" s="33">
        <v>0</v>
      </c>
      <c r="AF39" s="33">
        <v>0</v>
      </c>
      <c r="AG39" s="33">
        <v>0</v>
      </c>
      <c r="AH39" s="33">
        <v>0</v>
      </c>
      <c r="AI39" s="33">
        <v>0</v>
      </c>
      <c r="AJ39" s="33">
        <v>0</v>
      </c>
      <c r="AK39" s="33">
        <v>0</v>
      </c>
      <c r="AL39" s="33">
        <v>0</v>
      </c>
      <c r="AM39" s="33">
        <v>0</v>
      </c>
      <c r="AN39" s="33">
        <v>0</v>
      </c>
      <c r="AO39" s="33">
        <v>0</v>
      </c>
      <c r="AP39" s="33">
        <v>0</v>
      </c>
      <c r="AQ39" s="33">
        <v>0</v>
      </c>
      <c r="AR39" s="33">
        <v>0</v>
      </c>
      <c r="AS39" s="33">
        <v>0</v>
      </c>
      <c r="AT39" s="33">
        <v>0</v>
      </c>
      <c r="AU39" s="33">
        <v>0</v>
      </c>
      <c r="AV39" s="33">
        <v>0</v>
      </c>
      <c r="AW39" s="33">
        <v>0</v>
      </c>
      <c r="AX39" s="33">
        <v>0</v>
      </c>
      <c r="AY39" s="33">
        <v>0</v>
      </c>
      <c r="AZ39" s="33">
        <v>0</v>
      </c>
      <c r="BA39" s="33">
        <v>0</v>
      </c>
      <c r="BB39" s="33">
        <v>0</v>
      </c>
      <c r="BC39" s="33">
        <v>0</v>
      </c>
      <c r="BD39" s="33">
        <v>0</v>
      </c>
      <c r="BE39" s="33">
        <v>0</v>
      </c>
      <c r="BF39" s="33">
        <v>0</v>
      </c>
      <c r="BG39" s="33">
        <v>0</v>
      </c>
      <c r="BH39" s="33">
        <v>0</v>
      </c>
      <c r="BI39" s="33">
        <v>0</v>
      </c>
    </row>
    <row r="40" spans="1:62" x14ac:dyDescent="0.35">
      <c r="A40" s="69" t="s">
        <v>104</v>
      </c>
      <c r="B40" s="33">
        <v>0</v>
      </c>
      <c r="C40" s="33">
        <v>0</v>
      </c>
      <c r="D40" s="33">
        <v>0</v>
      </c>
      <c r="E40" s="33">
        <v>0</v>
      </c>
      <c r="F40" s="33">
        <v>0</v>
      </c>
      <c r="G40" s="33">
        <v>0</v>
      </c>
      <c r="H40" s="33">
        <v>0</v>
      </c>
      <c r="I40" s="33">
        <v>0</v>
      </c>
      <c r="J40" s="33">
        <v>0</v>
      </c>
      <c r="K40" s="33">
        <v>0</v>
      </c>
      <c r="L40" s="33">
        <v>0</v>
      </c>
      <c r="M40" s="33">
        <v>0</v>
      </c>
      <c r="N40" s="33">
        <v>0</v>
      </c>
      <c r="O40" s="33">
        <v>0</v>
      </c>
      <c r="P40" s="33">
        <v>0</v>
      </c>
      <c r="Q40" s="33">
        <v>0</v>
      </c>
      <c r="R40" s="33">
        <v>0</v>
      </c>
      <c r="S40" s="33">
        <v>0</v>
      </c>
      <c r="T40" s="33">
        <v>0</v>
      </c>
      <c r="U40" s="33">
        <v>0</v>
      </c>
      <c r="V40" s="33">
        <v>0</v>
      </c>
      <c r="W40" s="33">
        <v>0</v>
      </c>
      <c r="X40" s="33">
        <v>0</v>
      </c>
      <c r="Y40" s="33">
        <v>0</v>
      </c>
      <c r="Z40" s="33">
        <v>0</v>
      </c>
      <c r="AA40" s="33">
        <v>0</v>
      </c>
      <c r="AB40" s="33">
        <v>0</v>
      </c>
      <c r="AC40" s="33">
        <v>0</v>
      </c>
      <c r="AD40" s="33">
        <v>0</v>
      </c>
      <c r="AE40" s="33">
        <v>0</v>
      </c>
      <c r="AF40" s="33">
        <v>0</v>
      </c>
      <c r="AG40" s="33">
        <v>0</v>
      </c>
      <c r="AH40" s="33">
        <v>0</v>
      </c>
      <c r="AI40" s="33">
        <v>0</v>
      </c>
      <c r="AJ40" s="33">
        <v>0</v>
      </c>
      <c r="AK40" s="33">
        <v>0</v>
      </c>
      <c r="AL40" s="33">
        <v>0</v>
      </c>
      <c r="AM40" s="33">
        <v>0</v>
      </c>
      <c r="AN40" s="33">
        <v>0</v>
      </c>
      <c r="AO40" s="33">
        <v>0</v>
      </c>
      <c r="AP40" s="33">
        <v>0</v>
      </c>
      <c r="AQ40" s="33">
        <v>0</v>
      </c>
      <c r="AR40" s="33">
        <v>0</v>
      </c>
      <c r="AS40" s="33">
        <v>0</v>
      </c>
      <c r="AT40" s="33">
        <v>0</v>
      </c>
      <c r="AU40" s="33">
        <v>0</v>
      </c>
      <c r="AV40" s="33">
        <v>0</v>
      </c>
      <c r="AW40" s="33">
        <v>0</v>
      </c>
      <c r="AX40" s="33">
        <v>0</v>
      </c>
      <c r="AY40" s="33">
        <v>0</v>
      </c>
      <c r="AZ40" s="33">
        <v>0</v>
      </c>
      <c r="BA40" s="33">
        <v>0</v>
      </c>
      <c r="BB40" s="33">
        <v>0</v>
      </c>
      <c r="BC40" s="33">
        <v>0</v>
      </c>
      <c r="BD40" s="33">
        <v>0</v>
      </c>
      <c r="BE40" s="33">
        <v>0</v>
      </c>
      <c r="BF40" s="33">
        <v>0</v>
      </c>
      <c r="BG40" s="33">
        <v>0</v>
      </c>
      <c r="BH40" s="33">
        <v>0</v>
      </c>
      <c r="BI40" s="33">
        <v>0</v>
      </c>
    </row>
    <row r="41" spans="1:62" x14ac:dyDescent="0.35">
      <c r="A41" s="69" t="s">
        <v>105</v>
      </c>
      <c r="B41" s="33">
        <v>0</v>
      </c>
      <c r="C41" s="33">
        <v>0</v>
      </c>
      <c r="D41" s="33">
        <v>0</v>
      </c>
      <c r="E41" s="33">
        <v>0</v>
      </c>
      <c r="F41" s="33">
        <v>0</v>
      </c>
      <c r="G41" s="33">
        <v>0</v>
      </c>
      <c r="H41" s="33">
        <v>0</v>
      </c>
      <c r="I41" s="33">
        <v>0</v>
      </c>
      <c r="J41" s="33">
        <v>0</v>
      </c>
      <c r="K41" s="33">
        <v>0</v>
      </c>
      <c r="L41" s="33">
        <v>0</v>
      </c>
      <c r="M41" s="33">
        <v>0</v>
      </c>
      <c r="N41" s="33">
        <v>0</v>
      </c>
      <c r="O41" s="33">
        <v>0</v>
      </c>
      <c r="P41" s="33">
        <v>0</v>
      </c>
      <c r="Q41" s="33">
        <v>0</v>
      </c>
      <c r="R41" s="33">
        <v>0</v>
      </c>
      <c r="S41" s="33">
        <v>0</v>
      </c>
      <c r="T41" s="33">
        <v>0</v>
      </c>
      <c r="U41" s="33">
        <v>0</v>
      </c>
      <c r="V41" s="33">
        <v>0</v>
      </c>
      <c r="W41" s="33">
        <v>0</v>
      </c>
      <c r="X41" s="33">
        <v>0</v>
      </c>
      <c r="Y41" s="33">
        <v>0</v>
      </c>
      <c r="Z41" s="33">
        <v>0</v>
      </c>
      <c r="AA41" s="33">
        <v>0</v>
      </c>
      <c r="AB41" s="33">
        <v>0</v>
      </c>
      <c r="AC41" s="33">
        <v>0</v>
      </c>
      <c r="AD41" s="33">
        <v>0</v>
      </c>
      <c r="AE41" s="33">
        <v>0</v>
      </c>
      <c r="AF41" s="33">
        <v>0</v>
      </c>
      <c r="AG41" s="33">
        <v>0</v>
      </c>
      <c r="AH41" s="33">
        <v>0</v>
      </c>
      <c r="AI41" s="33">
        <v>0</v>
      </c>
      <c r="AJ41" s="33">
        <v>0</v>
      </c>
      <c r="AK41" s="33">
        <v>0</v>
      </c>
      <c r="AL41" s="33">
        <v>0</v>
      </c>
      <c r="AM41" s="33">
        <v>0</v>
      </c>
      <c r="AN41" s="33">
        <v>0</v>
      </c>
      <c r="AO41" s="33">
        <v>0</v>
      </c>
      <c r="AP41" s="33">
        <v>0</v>
      </c>
      <c r="AQ41" s="33">
        <v>0</v>
      </c>
      <c r="AR41" s="33">
        <v>0</v>
      </c>
      <c r="AS41" s="33">
        <v>0</v>
      </c>
      <c r="AT41" s="33">
        <v>0</v>
      </c>
      <c r="AU41" s="33">
        <v>0</v>
      </c>
      <c r="AV41" s="33">
        <v>0</v>
      </c>
      <c r="AW41" s="33">
        <v>0</v>
      </c>
      <c r="AX41" s="33">
        <v>0</v>
      </c>
      <c r="AY41" s="33">
        <v>0</v>
      </c>
      <c r="AZ41" s="33">
        <v>0</v>
      </c>
      <c r="BA41" s="33">
        <v>0</v>
      </c>
      <c r="BB41" s="33">
        <v>0</v>
      </c>
      <c r="BC41" s="33">
        <v>0</v>
      </c>
      <c r="BD41" s="33">
        <v>0</v>
      </c>
      <c r="BE41" s="33">
        <v>0</v>
      </c>
      <c r="BF41" s="33">
        <v>0</v>
      </c>
      <c r="BG41" s="33">
        <v>0</v>
      </c>
      <c r="BH41" s="33">
        <v>0</v>
      </c>
      <c r="BI41" s="33">
        <v>0</v>
      </c>
    </row>
    <row r="42" spans="1:62" x14ac:dyDescent="0.35">
      <c r="A42" s="4" t="s">
        <v>106</v>
      </c>
      <c r="B42" s="33">
        <v>0</v>
      </c>
      <c r="C42" s="33">
        <v>0</v>
      </c>
      <c r="D42" s="33">
        <v>0</v>
      </c>
      <c r="E42" s="33">
        <v>0</v>
      </c>
      <c r="F42" s="33">
        <v>0</v>
      </c>
      <c r="G42" s="33">
        <v>0</v>
      </c>
      <c r="H42" s="33">
        <v>0</v>
      </c>
      <c r="I42" s="33">
        <v>0</v>
      </c>
      <c r="J42" s="33">
        <v>0</v>
      </c>
      <c r="K42" s="33">
        <v>0</v>
      </c>
      <c r="L42" s="33">
        <v>0</v>
      </c>
      <c r="M42" s="33">
        <v>0</v>
      </c>
      <c r="N42" s="33">
        <v>0</v>
      </c>
      <c r="O42" s="33">
        <v>0</v>
      </c>
      <c r="P42" s="33">
        <v>0</v>
      </c>
      <c r="Q42" s="33">
        <v>0</v>
      </c>
      <c r="R42" s="33">
        <v>0</v>
      </c>
      <c r="S42" s="33">
        <v>0</v>
      </c>
      <c r="T42" s="33">
        <v>0</v>
      </c>
      <c r="U42" s="33">
        <v>0</v>
      </c>
      <c r="V42" s="33">
        <v>0</v>
      </c>
      <c r="W42" s="33">
        <v>0</v>
      </c>
      <c r="X42" s="33">
        <v>0</v>
      </c>
      <c r="Y42" s="33">
        <v>0</v>
      </c>
      <c r="Z42" s="33">
        <v>0</v>
      </c>
      <c r="AA42" s="33">
        <v>0</v>
      </c>
      <c r="AB42" s="33">
        <v>0</v>
      </c>
      <c r="AC42" s="33">
        <v>0</v>
      </c>
      <c r="AD42" s="33">
        <v>0</v>
      </c>
      <c r="AE42" s="33">
        <v>0</v>
      </c>
      <c r="AF42" s="33">
        <v>0</v>
      </c>
      <c r="AG42" s="33">
        <v>0</v>
      </c>
      <c r="AH42" s="33">
        <v>0</v>
      </c>
      <c r="AI42" s="33">
        <v>0</v>
      </c>
      <c r="AJ42" s="33">
        <v>0</v>
      </c>
      <c r="AK42" s="33">
        <v>0</v>
      </c>
      <c r="AL42" s="33">
        <v>0</v>
      </c>
      <c r="AM42" s="33">
        <v>0</v>
      </c>
      <c r="AN42" s="33">
        <v>0</v>
      </c>
      <c r="AO42" s="33">
        <v>0</v>
      </c>
      <c r="AP42" s="33">
        <v>0</v>
      </c>
      <c r="AQ42" s="33">
        <v>0</v>
      </c>
      <c r="AR42" s="33">
        <v>0</v>
      </c>
      <c r="AS42" s="33">
        <v>0</v>
      </c>
      <c r="AT42" s="33">
        <v>0</v>
      </c>
      <c r="AU42" s="33">
        <v>0</v>
      </c>
      <c r="AV42" s="33">
        <v>0</v>
      </c>
      <c r="AW42" s="33">
        <v>0</v>
      </c>
      <c r="AX42" s="33">
        <v>0</v>
      </c>
      <c r="AY42" s="33">
        <v>0</v>
      </c>
      <c r="AZ42" s="33">
        <v>0</v>
      </c>
      <c r="BA42" s="33">
        <v>0</v>
      </c>
      <c r="BB42" s="33">
        <v>0</v>
      </c>
      <c r="BC42" s="33">
        <v>0</v>
      </c>
      <c r="BD42" s="33">
        <v>0</v>
      </c>
      <c r="BE42" s="33">
        <v>0</v>
      </c>
      <c r="BF42" s="33">
        <v>0</v>
      </c>
      <c r="BG42" s="33">
        <v>0</v>
      </c>
      <c r="BH42" s="33">
        <v>0</v>
      </c>
      <c r="BI42" s="33">
        <v>0</v>
      </c>
    </row>
    <row r="43" spans="1:62" x14ac:dyDescent="0.35">
      <c r="A43" s="68" t="s">
        <v>197</v>
      </c>
      <c r="B43" s="5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row>
    <row r="44" spans="1:62" ht="29" x14ac:dyDescent="0.35">
      <c r="A44" s="3" t="s">
        <v>382</v>
      </c>
      <c r="B44" s="71">
        <f>SUM(B45:B50)</f>
        <v>0</v>
      </c>
      <c r="C44" s="71">
        <f t="shared" ref="C44:BI44" si="5">SUM(C45:C50)</f>
        <v>0</v>
      </c>
      <c r="D44" s="71">
        <f t="shared" si="5"/>
        <v>0</v>
      </c>
      <c r="E44" s="71">
        <f t="shared" si="5"/>
        <v>0</v>
      </c>
      <c r="F44" s="71">
        <f t="shared" si="5"/>
        <v>0</v>
      </c>
      <c r="G44" s="71">
        <f t="shared" si="5"/>
        <v>0</v>
      </c>
      <c r="H44" s="71">
        <f t="shared" si="5"/>
        <v>0</v>
      </c>
      <c r="I44" s="71">
        <f t="shared" si="5"/>
        <v>0</v>
      </c>
      <c r="J44" s="71">
        <f t="shared" si="5"/>
        <v>0</v>
      </c>
      <c r="K44" s="71">
        <f t="shared" si="5"/>
        <v>0</v>
      </c>
      <c r="L44" s="71">
        <f t="shared" si="5"/>
        <v>0</v>
      </c>
      <c r="M44" s="71">
        <f t="shared" si="5"/>
        <v>0</v>
      </c>
      <c r="N44" s="71">
        <f t="shared" si="5"/>
        <v>0</v>
      </c>
      <c r="O44" s="71">
        <f t="shared" si="5"/>
        <v>0</v>
      </c>
      <c r="P44" s="71">
        <f t="shared" si="5"/>
        <v>0</v>
      </c>
      <c r="Q44" s="71">
        <f t="shared" si="5"/>
        <v>0</v>
      </c>
      <c r="R44" s="71">
        <f t="shared" si="5"/>
        <v>0</v>
      </c>
      <c r="S44" s="71">
        <f t="shared" si="5"/>
        <v>0</v>
      </c>
      <c r="T44" s="71">
        <f t="shared" si="5"/>
        <v>0</v>
      </c>
      <c r="U44" s="71">
        <f t="shared" si="5"/>
        <v>0</v>
      </c>
      <c r="V44" s="71">
        <f t="shared" si="5"/>
        <v>0</v>
      </c>
      <c r="W44" s="71">
        <f t="shared" si="5"/>
        <v>0</v>
      </c>
      <c r="X44" s="71">
        <f t="shared" si="5"/>
        <v>0</v>
      </c>
      <c r="Y44" s="71">
        <f t="shared" si="5"/>
        <v>0</v>
      </c>
      <c r="Z44" s="71">
        <f t="shared" si="5"/>
        <v>0</v>
      </c>
      <c r="AA44" s="71">
        <f t="shared" si="5"/>
        <v>0</v>
      </c>
      <c r="AB44" s="71">
        <f t="shared" si="5"/>
        <v>0</v>
      </c>
      <c r="AC44" s="71">
        <f t="shared" si="5"/>
        <v>0</v>
      </c>
      <c r="AD44" s="71">
        <f t="shared" si="5"/>
        <v>0</v>
      </c>
      <c r="AE44" s="71">
        <f t="shared" si="5"/>
        <v>0</v>
      </c>
      <c r="AF44" s="71">
        <f t="shared" si="5"/>
        <v>0</v>
      </c>
      <c r="AG44" s="71">
        <f t="shared" si="5"/>
        <v>0</v>
      </c>
      <c r="AH44" s="71">
        <f t="shared" si="5"/>
        <v>0</v>
      </c>
      <c r="AI44" s="71">
        <f t="shared" si="5"/>
        <v>0</v>
      </c>
      <c r="AJ44" s="71">
        <f t="shared" si="5"/>
        <v>0</v>
      </c>
      <c r="AK44" s="71">
        <f t="shared" si="5"/>
        <v>0</v>
      </c>
      <c r="AL44" s="71">
        <f t="shared" si="5"/>
        <v>0</v>
      </c>
      <c r="AM44" s="71">
        <f t="shared" si="5"/>
        <v>0</v>
      </c>
      <c r="AN44" s="71">
        <f t="shared" si="5"/>
        <v>0</v>
      </c>
      <c r="AO44" s="71">
        <f t="shared" si="5"/>
        <v>0</v>
      </c>
      <c r="AP44" s="71">
        <f t="shared" si="5"/>
        <v>0</v>
      </c>
      <c r="AQ44" s="71">
        <f t="shared" si="5"/>
        <v>0</v>
      </c>
      <c r="AR44" s="71">
        <f t="shared" si="5"/>
        <v>0</v>
      </c>
      <c r="AS44" s="71">
        <f t="shared" si="5"/>
        <v>0</v>
      </c>
      <c r="AT44" s="71">
        <f t="shared" si="5"/>
        <v>0</v>
      </c>
      <c r="AU44" s="71">
        <f t="shared" si="5"/>
        <v>0</v>
      </c>
      <c r="AV44" s="71">
        <f t="shared" si="5"/>
        <v>0</v>
      </c>
      <c r="AW44" s="71">
        <f t="shared" si="5"/>
        <v>0</v>
      </c>
      <c r="AX44" s="71">
        <f t="shared" si="5"/>
        <v>0</v>
      </c>
      <c r="AY44" s="71">
        <f t="shared" si="5"/>
        <v>0</v>
      </c>
      <c r="AZ44" s="71">
        <f t="shared" si="5"/>
        <v>0</v>
      </c>
      <c r="BA44" s="71">
        <f t="shared" si="5"/>
        <v>0</v>
      </c>
      <c r="BB44" s="71">
        <f t="shared" si="5"/>
        <v>0</v>
      </c>
      <c r="BC44" s="71">
        <f t="shared" si="5"/>
        <v>0</v>
      </c>
      <c r="BD44" s="71">
        <f t="shared" si="5"/>
        <v>0</v>
      </c>
      <c r="BE44" s="71">
        <f t="shared" si="5"/>
        <v>0</v>
      </c>
      <c r="BF44" s="71">
        <f t="shared" si="5"/>
        <v>0</v>
      </c>
      <c r="BG44" s="71">
        <f t="shared" si="5"/>
        <v>0</v>
      </c>
      <c r="BH44" s="71">
        <f t="shared" si="5"/>
        <v>0</v>
      </c>
      <c r="BI44" s="71">
        <f t="shared" si="5"/>
        <v>0</v>
      </c>
      <c r="BJ44" s="26">
        <f t="shared" ref="BJ44" si="6">SUM(B44:BI44)</f>
        <v>0</v>
      </c>
    </row>
    <row r="45" spans="1:62" x14ac:dyDescent="0.35">
      <c r="A45" s="69" t="s">
        <v>88</v>
      </c>
      <c r="B45" s="33">
        <v>0</v>
      </c>
      <c r="C45" s="33">
        <v>0</v>
      </c>
      <c r="D45" s="33">
        <v>0</v>
      </c>
      <c r="E45" s="33">
        <v>0</v>
      </c>
      <c r="F45" s="33">
        <v>0</v>
      </c>
      <c r="G45" s="33">
        <v>0</v>
      </c>
      <c r="H45" s="33">
        <v>0</v>
      </c>
      <c r="I45" s="33">
        <v>0</v>
      </c>
      <c r="J45" s="33">
        <v>0</v>
      </c>
      <c r="K45" s="33">
        <v>0</v>
      </c>
      <c r="L45" s="33">
        <v>0</v>
      </c>
      <c r="M45" s="33">
        <v>0</v>
      </c>
      <c r="N45" s="33">
        <v>0</v>
      </c>
      <c r="O45" s="33">
        <v>0</v>
      </c>
      <c r="P45" s="33">
        <v>0</v>
      </c>
      <c r="Q45" s="33">
        <v>0</v>
      </c>
      <c r="R45" s="33">
        <v>0</v>
      </c>
      <c r="S45" s="33">
        <v>0</v>
      </c>
      <c r="T45" s="33">
        <v>0</v>
      </c>
      <c r="U45" s="33">
        <v>0</v>
      </c>
      <c r="V45" s="33">
        <v>0</v>
      </c>
      <c r="W45" s="33">
        <v>0</v>
      </c>
      <c r="X45" s="33">
        <v>0</v>
      </c>
      <c r="Y45" s="33">
        <v>0</v>
      </c>
      <c r="Z45" s="33">
        <v>0</v>
      </c>
      <c r="AA45" s="33">
        <v>0</v>
      </c>
      <c r="AB45" s="33">
        <v>0</v>
      </c>
      <c r="AC45" s="33">
        <v>0</v>
      </c>
      <c r="AD45" s="33">
        <v>0</v>
      </c>
      <c r="AE45" s="33">
        <v>0</v>
      </c>
      <c r="AF45" s="33">
        <v>0</v>
      </c>
      <c r="AG45" s="33">
        <v>0</v>
      </c>
      <c r="AH45" s="33">
        <v>0</v>
      </c>
      <c r="AI45" s="33">
        <v>0</v>
      </c>
      <c r="AJ45" s="33">
        <v>0</v>
      </c>
      <c r="AK45" s="33">
        <v>0</v>
      </c>
      <c r="AL45" s="33">
        <v>0</v>
      </c>
      <c r="AM45" s="33">
        <v>0</v>
      </c>
      <c r="AN45" s="33">
        <v>0</v>
      </c>
      <c r="AO45" s="33">
        <v>0</v>
      </c>
      <c r="AP45" s="33">
        <v>0</v>
      </c>
      <c r="AQ45" s="33">
        <v>0</v>
      </c>
      <c r="AR45" s="33">
        <v>0</v>
      </c>
      <c r="AS45" s="33">
        <v>0</v>
      </c>
      <c r="AT45" s="33">
        <v>0</v>
      </c>
      <c r="AU45" s="33">
        <v>0</v>
      </c>
      <c r="AV45" s="33">
        <v>0</v>
      </c>
      <c r="AW45" s="33">
        <v>0</v>
      </c>
      <c r="AX45" s="33">
        <v>0</v>
      </c>
      <c r="AY45" s="33">
        <v>0</v>
      </c>
      <c r="AZ45" s="33">
        <v>0</v>
      </c>
      <c r="BA45" s="33">
        <v>0</v>
      </c>
      <c r="BB45" s="33">
        <v>0</v>
      </c>
      <c r="BC45" s="33">
        <v>0</v>
      </c>
      <c r="BD45" s="33">
        <v>0</v>
      </c>
      <c r="BE45" s="33">
        <v>0</v>
      </c>
      <c r="BF45" s="33">
        <v>0</v>
      </c>
      <c r="BG45" s="33">
        <v>0</v>
      </c>
      <c r="BH45" s="33">
        <v>0</v>
      </c>
      <c r="BI45" s="33">
        <v>0</v>
      </c>
    </row>
    <row r="46" spans="1:62" x14ac:dyDescent="0.35">
      <c r="A46" s="69" t="s">
        <v>89</v>
      </c>
      <c r="B46" s="33">
        <v>0</v>
      </c>
      <c r="C46" s="33">
        <v>0</v>
      </c>
      <c r="D46" s="33">
        <v>0</v>
      </c>
      <c r="E46" s="33">
        <v>0</v>
      </c>
      <c r="F46" s="33">
        <v>0</v>
      </c>
      <c r="G46" s="33">
        <v>0</v>
      </c>
      <c r="H46" s="33">
        <v>0</v>
      </c>
      <c r="I46" s="33">
        <v>0</v>
      </c>
      <c r="J46" s="33">
        <v>0</v>
      </c>
      <c r="K46" s="33">
        <v>0</v>
      </c>
      <c r="L46" s="33">
        <v>0</v>
      </c>
      <c r="M46" s="33">
        <v>0</v>
      </c>
      <c r="N46" s="33">
        <v>0</v>
      </c>
      <c r="O46" s="33">
        <v>0</v>
      </c>
      <c r="P46" s="33">
        <v>0</v>
      </c>
      <c r="Q46" s="33">
        <v>0</v>
      </c>
      <c r="R46" s="33">
        <v>0</v>
      </c>
      <c r="S46" s="33">
        <v>0</v>
      </c>
      <c r="T46" s="33">
        <v>0</v>
      </c>
      <c r="U46" s="33">
        <v>0</v>
      </c>
      <c r="V46" s="33">
        <v>0</v>
      </c>
      <c r="W46" s="33">
        <v>0</v>
      </c>
      <c r="X46" s="33">
        <v>0</v>
      </c>
      <c r="Y46" s="33">
        <v>0</v>
      </c>
      <c r="Z46" s="33">
        <v>0</v>
      </c>
      <c r="AA46" s="33">
        <v>0</v>
      </c>
      <c r="AB46" s="33">
        <v>0</v>
      </c>
      <c r="AC46" s="33">
        <v>0</v>
      </c>
      <c r="AD46" s="33">
        <v>0</v>
      </c>
      <c r="AE46" s="33">
        <v>0</v>
      </c>
      <c r="AF46" s="33">
        <v>0</v>
      </c>
      <c r="AG46" s="33">
        <v>0</v>
      </c>
      <c r="AH46" s="33">
        <v>0</v>
      </c>
      <c r="AI46" s="33">
        <v>0</v>
      </c>
      <c r="AJ46" s="33">
        <v>0</v>
      </c>
      <c r="AK46" s="33">
        <v>0</v>
      </c>
      <c r="AL46" s="33">
        <v>0</v>
      </c>
      <c r="AM46" s="33">
        <v>0</v>
      </c>
      <c r="AN46" s="33">
        <v>0</v>
      </c>
      <c r="AO46" s="33">
        <v>0</v>
      </c>
      <c r="AP46" s="33">
        <v>0</v>
      </c>
      <c r="AQ46" s="33">
        <v>0</v>
      </c>
      <c r="AR46" s="33">
        <v>0</v>
      </c>
      <c r="AS46" s="33">
        <v>0</v>
      </c>
      <c r="AT46" s="33">
        <v>0</v>
      </c>
      <c r="AU46" s="33">
        <v>0</v>
      </c>
      <c r="AV46" s="33">
        <v>0</v>
      </c>
      <c r="AW46" s="33">
        <v>0</v>
      </c>
      <c r="AX46" s="33">
        <v>0</v>
      </c>
      <c r="AY46" s="33">
        <v>0</v>
      </c>
      <c r="AZ46" s="33">
        <v>0</v>
      </c>
      <c r="BA46" s="33">
        <v>0</v>
      </c>
      <c r="BB46" s="33">
        <v>0</v>
      </c>
      <c r="BC46" s="33">
        <v>0</v>
      </c>
      <c r="BD46" s="33">
        <v>0</v>
      </c>
      <c r="BE46" s="33">
        <v>0</v>
      </c>
      <c r="BF46" s="33">
        <v>0</v>
      </c>
      <c r="BG46" s="33">
        <v>0</v>
      </c>
      <c r="BH46" s="33">
        <v>0</v>
      </c>
      <c r="BI46" s="33">
        <v>0</v>
      </c>
    </row>
    <row r="47" spans="1:62" x14ac:dyDescent="0.35">
      <c r="A47" s="69" t="s">
        <v>90</v>
      </c>
      <c r="B47" s="33">
        <v>0</v>
      </c>
      <c r="C47" s="33">
        <v>0</v>
      </c>
      <c r="D47" s="33">
        <v>0</v>
      </c>
      <c r="E47" s="33">
        <v>0</v>
      </c>
      <c r="F47" s="33">
        <v>0</v>
      </c>
      <c r="G47" s="33">
        <v>0</v>
      </c>
      <c r="H47" s="33">
        <v>0</v>
      </c>
      <c r="I47" s="33">
        <v>0</v>
      </c>
      <c r="J47" s="33">
        <v>0</v>
      </c>
      <c r="K47" s="33">
        <v>0</v>
      </c>
      <c r="L47" s="33">
        <v>0</v>
      </c>
      <c r="M47" s="33">
        <v>0</v>
      </c>
      <c r="N47" s="33">
        <v>0</v>
      </c>
      <c r="O47" s="33">
        <v>0</v>
      </c>
      <c r="P47" s="33">
        <v>0</v>
      </c>
      <c r="Q47" s="33">
        <v>0</v>
      </c>
      <c r="R47" s="33">
        <v>0</v>
      </c>
      <c r="S47" s="33">
        <v>0</v>
      </c>
      <c r="T47" s="33">
        <v>0</v>
      </c>
      <c r="U47" s="33">
        <v>0</v>
      </c>
      <c r="V47" s="33">
        <v>0</v>
      </c>
      <c r="W47" s="33">
        <v>0</v>
      </c>
      <c r="X47" s="33">
        <v>0</v>
      </c>
      <c r="Y47" s="33">
        <v>0</v>
      </c>
      <c r="Z47" s="33">
        <v>0</v>
      </c>
      <c r="AA47" s="33">
        <v>0</v>
      </c>
      <c r="AB47" s="33">
        <v>0</v>
      </c>
      <c r="AC47" s="33">
        <v>0</v>
      </c>
      <c r="AD47" s="33">
        <v>0</v>
      </c>
      <c r="AE47" s="33">
        <v>0</v>
      </c>
      <c r="AF47" s="33">
        <v>0</v>
      </c>
      <c r="AG47" s="33">
        <v>0</v>
      </c>
      <c r="AH47" s="33">
        <v>0</v>
      </c>
      <c r="AI47" s="33">
        <v>0</v>
      </c>
      <c r="AJ47" s="33">
        <v>0</v>
      </c>
      <c r="AK47" s="33">
        <v>0</v>
      </c>
      <c r="AL47" s="33">
        <v>0</v>
      </c>
      <c r="AM47" s="33">
        <v>0</v>
      </c>
      <c r="AN47" s="33">
        <v>0</v>
      </c>
      <c r="AO47" s="33">
        <v>0</v>
      </c>
      <c r="AP47" s="33">
        <v>0</v>
      </c>
      <c r="AQ47" s="33">
        <v>0</v>
      </c>
      <c r="AR47" s="33">
        <v>0</v>
      </c>
      <c r="AS47" s="33">
        <v>0</v>
      </c>
      <c r="AT47" s="33">
        <v>0</v>
      </c>
      <c r="AU47" s="33">
        <v>0</v>
      </c>
      <c r="AV47" s="33">
        <v>0</v>
      </c>
      <c r="AW47" s="33">
        <v>0</v>
      </c>
      <c r="AX47" s="33">
        <v>0</v>
      </c>
      <c r="AY47" s="33">
        <v>0</v>
      </c>
      <c r="AZ47" s="33">
        <v>0</v>
      </c>
      <c r="BA47" s="33">
        <v>0</v>
      </c>
      <c r="BB47" s="33">
        <v>0</v>
      </c>
      <c r="BC47" s="33">
        <v>0</v>
      </c>
      <c r="BD47" s="33">
        <v>0</v>
      </c>
      <c r="BE47" s="33">
        <v>0</v>
      </c>
      <c r="BF47" s="33">
        <v>0</v>
      </c>
      <c r="BG47" s="33">
        <v>0</v>
      </c>
      <c r="BH47" s="33">
        <v>0</v>
      </c>
      <c r="BI47" s="33">
        <v>0</v>
      </c>
    </row>
    <row r="48" spans="1:62" x14ac:dyDescent="0.35">
      <c r="A48" s="69" t="s">
        <v>91</v>
      </c>
      <c r="B48" s="33">
        <v>0</v>
      </c>
      <c r="C48" s="33">
        <v>0</v>
      </c>
      <c r="D48" s="33">
        <v>0</v>
      </c>
      <c r="E48" s="33">
        <v>0</v>
      </c>
      <c r="F48" s="33">
        <v>0</v>
      </c>
      <c r="G48" s="33">
        <v>0</v>
      </c>
      <c r="H48" s="33">
        <v>0</v>
      </c>
      <c r="I48" s="33">
        <v>0</v>
      </c>
      <c r="J48" s="33">
        <v>0</v>
      </c>
      <c r="K48" s="33">
        <v>0</v>
      </c>
      <c r="L48" s="33">
        <v>0</v>
      </c>
      <c r="M48" s="33">
        <v>0</v>
      </c>
      <c r="N48" s="33">
        <v>0</v>
      </c>
      <c r="O48" s="33">
        <v>0</v>
      </c>
      <c r="P48" s="33">
        <v>0</v>
      </c>
      <c r="Q48" s="33">
        <v>0</v>
      </c>
      <c r="R48" s="33">
        <v>0</v>
      </c>
      <c r="S48" s="33">
        <v>0</v>
      </c>
      <c r="T48" s="33">
        <v>0</v>
      </c>
      <c r="U48" s="33">
        <v>0</v>
      </c>
      <c r="V48" s="33">
        <v>0</v>
      </c>
      <c r="W48" s="33">
        <v>0</v>
      </c>
      <c r="X48" s="33">
        <v>0</v>
      </c>
      <c r="Y48" s="33">
        <v>0</v>
      </c>
      <c r="Z48" s="33">
        <v>0</v>
      </c>
      <c r="AA48" s="33">
        <v>0</v>
      </c>
      <c r="AB48" s="33">
        <v>0</v>
      </c>
      <c r="AC48" s="33">
        <v>0</v>
      </c>
      <c r="AD48" s="33">
        <v>0</v>
      </c>
      <c r="AE48" s="33">
        <v>0</v>
      </c>
      <c r="AF48" s="33">
        <v>0</v>
      </c>
      <c r="AG48" s="33">
        <v>0</v>
      </c>
      <c r="AH48" s="33">
        <v>0</v>
      </c>
      <c r="AI48" s="33">
        <v>0</v>
      </c>
      <c r="AJ48" s="33">
        <v>0</v>
      </c>
      <c r="AK48" s="33">
        <v>0</v>
      </c>
      <c r="AL48" s="33">
        <v>0</v>
      </c>
      <c r="AM48" s="33">
        <v>0</v>
      </c>
      <c r="AN48" s="33">
        <v>0</v>
      </c>
      <c r="AO48" s="33">
        <v>0</v>
      </c>
      <c r="AP48" s="33">
        <v>0</v>
      </c>
      <c r="AQ48" s="33">
        <v>0</v>
      </c>
      <c r="AR48" s="33">
        <v>0</v>
      </c>
      <c r="AS48" s="33">
        <v>0</v>
      </c>
      <c r="AT48" s="33">
        <v>0</v>
      </c>
      <c r="AU48" s="33">
        <v>0</v>
      </c>
      <c r="AV48" s="33">
        <v>0</v>
      </c>
      <c r="AW48" s="33">
        <v>0</v>
      </c>
      <c r="AX48" s="33">
        <v>0</v>
      </c>
      <c r="AY48" s="33">
        <v>0</v>
      </c>
      <c r="AZ48" s="33">
        <v>0</v>
      </c>
      <c r="BA48" s="33">
        <v>0</v>
      </c>
      <c r="BB48" s="33">
        <v>0</v>
      </c>
      <c r="BC48" s="33">
        <v>0</v>
      </c>
      <c r="BD48" s="33">
        <v>0</v>
      </c>
      <c r="BE48" s="33">
        <v>0</v>
      </c>
      <c r="BF48" s="33">
        <v>0</v>
      </c>
      <c r="BG48" s="33">
        <v>0</v>
      </c>
      <c r="BH48" s="33">
        <v>0</v>
      </c>
      <c r="BI48" s="33">
        <v>0</v>
      </c>
    </row>
    <row r="49" spans="1:62" ht="29" x14ac:dyDescent="0.35">
      <c r="A49" s="69" t="s">
        <v>92</v>
      </c>
      <c r="B49" s="33">
        <v>0</v>
      </c>
      <c r="C49" s="33">
        <v>0</v>
      </c>
      <c r="D49" s="33">
        <v>0</v>
      </c>
      <c r="E49" s="33">
        <v>0</v>
      </c>
      <c r="F49" s="33">
        <v>0</v>
      </c>
      <c r="G49" s="33">
        <v>0</v>
      </c>
      <c r="H49" s="33">
        <v>0</v>
      </c>
      <c r="I49" s="33">
        <v>0</v>
      </c>
      <c r="J49" s="33">
        <v>0</v>
      </c>
      <c r="K49" s="33">
        <v>0</v>
      </c>
      <c r="L49" s="33">
        <v>0</v>
      </c>
      <c r="M49" s="33">
        <v>0</v>
      </c>
      <c r="N49" s="33">
        <v>0</v>
      </c>
      <c r="O49" s="33">
        <v>0</v>
      </c>
      <c r="P49" s="33">
        <v>0</v>
      </c>
      <c r="Q49" s="33">
        <v>0</v>
      </c>
      <c r="R49" s="33">
        <v>0</v>
      </c>
      <c r="S49" s="33">
        <v>0</v>
      </c>
      <c r="T49" s="33">
        <v>0</v>
      </c>
      <c r="U49" s="33">
        <v>0</v>
      </c>
      <c r="V49" s="33">
        <v>0</v>
      </c>
      <c r="W49" s="33">
        <v>0</v>
      </c>
      <c r="X49" s="33">
        <v>0</v>
      </c>
      <c r="Y49" s="33">
        <v>0</v>
      </c>
      <c r="Z49" s="33">
        <v>0</v>
      </c>
      <c r="AA49" s="33">
        <v>0</v>
      </c>
      <c r="AB49" s="33">
        <v>0</v>
      </c>
      <c r="AC49" s="33">
        <v>0</v>
      </c>
      <c r="AD49" s="33">
        <v>0</v>
      </c>
      <c r="AE49" s="33">
        <v>0</v>
      </c>
      <c r="AF49" s="33">
        <v>0</v>
      </c>
      <c r="AG49" s="33">
        <v>0</v>
      </c>
      <c r="AH49" s="33">
        <v>0</v>
      </c>
      <c r="AI49" s="33">
        <v>0</v>
      </c>
      <c r="AJ49" s="33">
        <v>0</v>
      </c>
      <c r="AK49" s="33">
        <v>0</v>
      </c>
      <c r="AL49" s="33">
        <v>0</v>
      </c>
      <c r="AM49" s="33">
        <v>0</v>
      </c>
      <c r="AN49" s="33">
        <v>0</v>
      </c>
      <c r="AO49" s="33">
        <v>0</v>
      </c>
      <c r="AP49" s="33">
        <v>0</v>
      </c>
      <c r="AQ49" s="33">
        <v>0</v>
      </c>
      <c r="AR49" s="33">
        <v>0</v>
      </c>
      <c r="AS49" s="33">
        <v>0</v>
      </c>
      <c r="AT49" s="33">
        <v>0</v>
      </c>
      <c r="AU49" s="33">
        <v>0</v>
      </c>
      <c r="AV49" s="33">
        <v>0</v>
      </c>
      <c r="AW49" s="33">
        <v>0</v>
      </c>
      <c r="AX49" s="33">
        <v>0</v>
      </c>
      <c r="AY49" s="33">
        <v>0</v>
      </c>
      <c r="AZ49" s="33">
        <v>0</v>
      </c>
      <c r="BA49" s="33">
        <v>0</v>
      </c>
      <c r="BB49" s="33">
        <v>0</v>
      </c>
      <c r="BC49" s="33">
        <v>0</v>
      </c>
      <c r="BD49" s="33">
        <v>0</v>
      </c>
      <c r="BE49" s="33">
        <v>0</v>
      </c>
      <c r="BF49" s="33">
        <v>0</v>
      </c>
      <c r="BG49" s="33">
        <v>0</v>
      </c>
      <c r="BH49" s="33">
        <v>0</v>
      </c>
      <c r="BI49" s="33">
        <v>0</v>
      </c>
    </row>
    <row r="50" spans="1:62" x14ac:dyDescent="0.35">
      <c r="A50" s="69" t="s">
        <v>93</v>
      </c>
      <c r="B50" s="33">
        <v>0</v>
      </c>
      <c r="C50" s="33">
        <v>0</v>
      </c>
      <c r="D50" s="33">
        <v>0</v>
      </c>
      <c r="E50" s="33">
        <v>0</v>
      </c>
      <c r="F50" s="33">
        <v>0</v>
      </c>
      <c r="G50" s="33">
        <v>0</v>
      </c>
      <c r="H50" s="33">
        <v>0</v>
      </c>
      <c r="I50" s="33">
        <v>0</v>
      </c>
      <c r="J50" s="33">
        <v>0</v>
      </c>
      <c r="K50" s="33">
        <v>0</v>
      </c>
      <c r="L50" s="33">
        <v>0</v>
      </c>
      <c r="M50" s="33">
        <v>0</v>
      </c>
      <c r="N50" s="33">
        <v>0</v>
      </c>
      <c r="O50" s="33">
        <v>0</v>
      </c>
      <c r="P50" s="33">
        <v>0</v>
      </c>
      <c r="Q50" s="33">
        <v>0</v>
      </c>
      <c r="R50" s="33">
        <v>0</v>
      </c>
      <c r="S50" s="33">
        <v>0</v>
      </c>
      <c r="T50" s="33">
        <v>0</v>
      </c>
      <c r="U50" s="33">
        <v>0</v>
      </c>
      <c r="V50" s="33">
        <v>0</v>
      </c>
      <c r="W50" s="33">
        <v>0</v>
      </c>
      <c r="X50" s="33">
        <v>0</v>
      </c>
      <c r="Y50" s="33">
        <v>0</v>
      </c>
      <c r="Z50" s="33">
        <v>0</v>
      </c>
      <c r="AA50" s="33">
        <v>0</v>
      </c>
      <c r="AB50" s="33">
        <v>0</v>
      </c>
      <c r="AC50" s="33">
        <v>0</v>
      </c>
      <c r="AD50" s="33">
        <v>0</v>
      </c>
      <c r="AE50" s="33">
        <v>0</v>
      </c>
      <c r="AF50" s="33">
        <v>0</v>
      </c>
      <c r="AG50" s="33">
        <v>0</v>
      </c>
      <c r="AH50" s="33">
        <v>0</v>
      </c>
      <c r="AI50" s="33">
        <v>0</v>
      </c>
      <c r="AJ50" s="33">
        <v>0</v>
      </c>
      <c r="AK50" s="33">
        <v>0</v>
      </c>
      <c r="AL50" s="33">
        <v>0</v>
      </c>
      <c r="AM50" s="33">
        <v>0</v>
      </c>
      <c r="AN50" s="33">
        <v>0</v>
      </c>
      <c r="AO50" s="33">
        <v>0</v>
      </c>
      <c r="AP50" s="33">
        <v>0</v>
      </c>
      <c r="AQ50" s="33">
        <v>0</v>
      </c>
      <c r="AR50" s="33">
        <v>0</v>
      </c>
      <c r="AS50" s="33">
        <v>0</v>
      </c>
      <c r="AT50" s="33">
        <v>0</v>
      </c>
      <c r="AU50" s="33">
        <v>0</v>
      </c>
      <c r="AV50" s="33">
        <v>0</v>
      </c>
      <c r="AW50" s="33">
        <v>0</v>
      </c>
      <c r="AX50" s="33">
        <v>0</v>
      </c>
      <c r="AY50" s="33">
        <v>0</v>
      </c>
      <c r="AZ50" s="33">
        <v>0</v>
      </c>
      <c r="BA50" s="33">
        <v>0</v>
      </c>
      <c r="BB50" s="33">
        <v>0</v>
      </c>
      <c r="BC50" s="33">
        <v>0</v>
      </c>
      <c r="BD50" s="33">
        <v>0</v>
      </c>
      <c r="BE50" s="33">
        <v>0</v>
      </c>
      <c r="BF50" s="33">
        <v>0</v>
      </c>
      <c r="BG50" s="33">
        <v>0</v>
      </c>
      <c r="BH50" s="33">
        <v>0</v>
      </c>
      <c r="BI50" s="33">
        <v>0</v>
      </c>
    </row>
    <row r="51" spans="1:62" x14ac:dyDescent="0.35">
      <c r="A51" s="68" t="s">
        <v>199</v>
      </c>
      <c r="B51" s="57">
        <f>SUM(B52:B56)</f>
        <v>0</v>
      </c>
      <c r="C51" s="57">
        <f t="shared" ref="C51:BI51" si="7">SUM(C52:C56)</f>
        <v>0</v>
      </c>
      <c r="D51" s="57">
        <f t="shared" si="7"/>
        <v>0</v>
      </c>
      <c r="E51" s="57">
        <f t="shared" si="7"/>
        <v>0</v>
      </c>
      <c r="F51" s="57">
        <f t="shared" si="7"/>
        <v>0</v>
      </c>
      <c r="G51" s="57">
        <f t="shared" si="7"/>
        <v>0</v>
      </c>
      <c r="H51" s="57">
        <f t="shared" si="7"/>
        <v>0</v>
      </c>
      <c r="I51" s="57">
        <f t="shared" si="7"/>
        <v>0</v>
      </c>
      <c r="J51" s="57">
        <f t="shared" si="7"/>
        <v>0</v>
      </c>
      <c r="K51" s="57">
        <f t="shared" si="7"/>
        <v>0</v>
      </c>
      <c r="L51" s="57">
        <f t="shared" si="7"/>
        <v>0</v>
      </c>
      <c r="M51" s="57">
        <f t="shared" si="7"/>
        <v>0</v>
      </c>
      <c r="N51" s="57">
        <f t="shared" si="7"/>
        <v>0</v>
      </c>
      <c r="O51" s="57">
        <f t="shared" si="7"/>
        <v>0</v>
      </c>
      <c r="P51" s="57">
        <f t="shared" si="7"/>
        <v>0</v>
      </c>
      <c r="Q51" s="57">
        <f t="shared" si="7"/>
        <v>0</v>
      </c>
      <c r="R51" s="57">
        <f t="shared" si="7"/>
        <v>0</v>
      </c>
      <c r="S51" s="57">
        <f t="shared" si="7"/>
        <v>0</v>
      </c>
      <c r="T51" s="57">
        <f t="shared" si="7"/>
        <v>0</v>
      </c>
      <c r="U51" s="57">
        <f t="shared" si="7"/>
        <v>0</v>
      </c>
      <c r="V51" s="57">
        <f t="shared" si="7"/>
        <v>0</v>
      </c>
      <c r="W51" s="57">
        <f t="shared" si="7"/>
        <v>0</v>
      </c>
      <c r="X51" s="57">
        <f t="shared" si="7"/>
        <v>0</v>
      </c>
      <c r="Y51" s="57">
        <f t="shared" si="7"/>
        <v>0</v>
      </c>
      <c r="Z51" s="57">
        <f t="shared" si="7"/>
        <v>0</v>
      </c>
      <c r="AA51" s="57">
        <f t="shared" si="7"/>
        <v>0</v>
      </c>
      <c r="AB51" s="57">
        <f t="shared" si="7"/>
        <v>0</v>
      </c>
      <c r="AC51" s="57">
        <f t="shared" si="7"/>
        <v>0</v>
      </c>
      <c r="AD51" s="57">
        <f t="shared" si="7"/>
        <v>0</v>
      </c>
      <c r="AE51" s="57">
        <f t="shared" si="7"/>
        <v>0</v>
      </c>
      <c r="AF51" s="57">
        <f t="shared" si="7"/>
        <v>0</v>
      </c>
      <c r="AG51" s="57">
        <f t="shared" si="7"/>
        <v>0</v>
      </c>
      <c r="AH51" s="57">
        <f t="shared" si="7"/>
        <v>0</v>
      </c>
      <c r="AI51" s="57">
        <f t="shared" si="7"/>
        <v>0</v>
      </c>
      <c r="AJ51" s="57">
        <f t="shared" si="7"/>
        <v>0</v>
      </c>
      <c r="AK51" s="57">
        <f t="shared" si="7"/>
        <v>0</v>
      </c>
      <c r="AL51" s="57">
        <f t="shared" si="7"/>
        <v>0</v>
      </c>
      <c r="AM51" s="57">
        <f t="shared" si="7"/>
        <v>0</v>
      </c>
      <c r="AN51" s="57">
        <f t="shared" si="7"/>
        <v>0</v>
      </c>
      <c r="AO51" s="57">
        <f t="shared" si="7"/>
        <v>0</v>
      </c>
      <c r="AP51" s="57">
        <f t="shared" si="7"/>
        <v>0</v>
      </c>
      <c r="AQ51" s="57">
        <f t="shared" si="7"/>
        <v>0</v>
      </c>
      <c r="AR51" s="57">
        <f t="shared" si="7"/>
        <v>0</v>
      </c>
      <c r="AS51" s="57">
        <f t="shared" si="7"/>
        <v>0</v>
      </c>
      <c r="AT51" s="57">
        <f t="shared" si="7"/>
        <v>0</v>
      </c>
      <c r="AU51" s="57">
        <f t="shared" si="7"/>
        <v>0</v>
      </c>
      <c r="AV51" s="57">
        <f t="shared" si="7"/>
        <v>0</v>
      </c>
      <c r="AW51" s="57">
        <f t="shared" si="7"/>
        <v>0</v>
      </c>
      <c r="AX51" s="57">
        <f t="shared" si="7"/>
        <v>0</v>
      </c>
      <c r="AY51" s="57">
        <f t="shared" si="7"/>
        <v>0</v>
      </c>
      <c r="AZ51" s="57">
        <f t="shared" si="7"/>
        <v>0</v>
      </c>
      <c r="BA51" s="57">
        <f t="shared" si="7"/>
        <v>0</v>
      </c>
      <c r="BB51" s="57">
        <f t="shared" si="7"/>
        <v>0</v>
      </c>
      <c r="BC51" s="57">
        <f t="shared" si="7"/>
        <v>0</v>
      </c>
      <c r="BD51" s="57">
        <f t="shared" si="7"/>
        <v>0</v>
      </c>
      <c r="BE51" s="57">
        <f t="shared" si="7"/>
        <v>0</v>
      </c>
      <c r="BF51" s="57">
        <f t="shared" si="7"/>
        <v>0</v>
      </c>
      <c r="BG51" s="57">
        <f t="shared" si="7"/>
        <v>0</v>
      </c>
      <c r="BH51" s="57">
        <f t="shared" si="7"/>
        <v>0</v>
      </c>
      <c r="BI51" s="57">
        <f t="shared" si="7"/>
        <v>0</v>
      </c>
      <c r="BJ51" s="26">
        <f t="shared" ref="BJ51" si="8">SUM(B51:BI51)</f>
        <v>0</v>
      </c>
    </row>
    <row r="52" spans="1:62" ht="29" x14ac:dyDescent="0.35">
      <c r="A52" s="3" t="s">
        <v>324</v>
      </c>
      <c r="B52" s="33">
        <v>0</v>
      </c>
      <c r="C52" s="33">
        <v>0</v>
      </c>
      <c r="D52" s="33">
        <v>0</v>
      </c>
      <c r="E52" s="33">
        <v>0</v>
      </c>
      <c r="F52" s="33">
        <v>0</v>
      </c>
      <c r="G52" s="33">
        <v>0</v>
      </c>
      <c r="H52" s="33">
        <v>0</v>
      </c>
      <c r="I52" s="33">
        <v>0</v>
      </c>
      <c r="J52" s="33">
        <v>0</v>
      </c>
      <c r="K52" s="33">
        <v>0</v>
      </c>
      <c r="L52" s="33">
        <v>0</v>
      </c>
      <c r="M52" s="33">
        <v>0</v>
      </c>
      <c r="N52" s="33">
        <v>0</v>
      </c>
      <c r="O52" s="33">
        <v>0</v>
      </c>
      <c r="P52" s="33">
        <v>0</v>
      </c>
      <c r="Q52" s="33">
        <v>0</v>
      </c>
      <c r="R52" s="33">
        <v>0</v>
      </c>
      <c r="S52" s="33">
        <v>0</v>
      </c>
      <c r="T52" s="33">
        <v>0</v>
      </c>
      <c r="U52" s="33">
        <v>0</v>
      </c>
      <c r="V52" s="33">
        <v>0</v>
      </c>
      <c r="W52" s="33">
        <v>0</v>
      </c>
      <c r="X52" s="33">
        <v>0</v>
      </c>
      <c r="Y52" s="33">
        <v>0</v>
      </c>
      <c r="Z52" s="33">
        <v>0</v>
      </c>
      <c r="AA52" s="33">
        <v>0</v>
      </c>
      <c r="AB52" s="33">
        <v>0</v>
      </c>
      <c r="AC52" s="33">
        <v>0</v>
      </c>
      <c r="AD52" s="33">
        <v>0</v>
      </c>
      <c r="AE52" s="33">
        <v>0</v>
      </c>
      <c r="AF52" s="33">
        <v>0</v>
      </c>
      <c r="AG52" s="33">
        <v>0</v>
      </c>
      <c r="AH52" s="33">
        <v>0</v>
      </c>
      <c r="AI52" s="33">
        <v>0</v>
      </c>
      <c r="AJ52" s="33">
        <v>0</v>
      </c>
      <c r="AK52" s="33">
        <v>0</v>
      </c>
      <c r="AL52" s="33">
        <v>0</v>
      </c>
      <c r="AM52" s="33">
        <v>0</v>
      </c>
      <c r="AN52" s="33">
        <v>0</v>
      </c>
      <c r="AO52" s="33">
        <v>0</v>
      </c>
      <c r="AP52" s="33">
        <v>0</v>
      </c>
      <c r="AQ52" s="33">
        <v>0</v>
      </c>
      <c r="AR52" s="33">
        <v>0</v>
      </c>
      <c r="AS52" s="33">
        <v>0</v>
      </c>
      <c r="AT52" s="33">
        <v>0</v>
      </c>
      <c r="AU52" s="33">
        <v>0</v>
      </c>
      <c r="AV52" s="33">
        <v>0</v>
      </c>
      <c r="AW52" s="33">
        <v>0</v>
      </c>
      <c r="AX52" s="33">
        <v>0</v>
      </c>
      <c r="AY52" s="33">
        <v>0</v>
      </c>
      <c r="AZ52" s="33">
        <v>0</v>
      </c>
      <c r="BA52" s="33">
        <v>0</v>
      </c>
      <c r="BB52" s="33">
        <v>0</v>
      </c>
      <c r="BC52" s="33">
        <v>0</v>
      </c>
      <c r="BD52" s="33">
        <v>0</v>
      </c>
      <c r="BE52" s="33">
        <v>0</v>
      </c>
      <c r="BF52" s="33">
        <v>0</v>
      </c>
      <c r="BG52" s="33">
        <v>0</v>
      </c>
      <c r="BH52" s="33">
        <v>0</v>
      </c>
      <c r="BI52" s="33">
        <v>0</v>
      </c>
    </row>
    <row r="53" spans="1:62" ht="28.5" customHeight="1" x14ac:dyDescent="0.35">
      <c r="A53" s="3" t="s">
        <v>427</v>
      </c>
      <c r="B53" s="33">
        <v>0</v>
      </c>
      <c r="C53" s="33">
        <v>0</v>
      </c>
      <c r="D53" s="33">
        <v>0</v>
      </c>
      <c r="E53" s="33">
        <v>0</v>
      </c>
      <c r="F53" s="33">
        <v>0</v>
      </c>
      <c r="G53" s="33">
        <v>0</v>
      </c>
      <c r="H53" s="33">
        <v>0</v>
      </c>
      <c r="I53" s="33">
        <v>0</v>
      </c>
      <c r="J53" s="33">
        <v>0</v>
      </c>
      <c r="K53" s="33">
        <v>0</v>
      </c>
      <c r="L53" s="33">
        <v>0</v>
      </c>
      <c r="M53" s="33">
        <v>0</v>
      </c>
      <c r="N53" s="33">
        <v>0</v>
      </c>
      <c r="O53" s="33">
        <v>0</v>
      </c>
      <c r="P53" s="33">
        <v>0</v>
      </c>
      <c r="Q53" s="33">
        <v>0</v>
      </c>
      <c r="R53" s="33">
        <v>0</v>
      </c>
      <c r="S53" s="33">
        <v>0</v>
      </c>
      <c r="T53" s="33">
        <v>0</v>
      </c>
      <c r="U53" s="33">
        <v>0</v>
      </c>
      <c r="V53" s="33">
        <v>0</v>
      </c>
      <c r="W53" s="33">
        <v>0</v>
      </c>
      <c r="X53" s="33">
        <v>0</v>
      </c>
      <c r="Y53" s="33">
        <v>0</v>
      </c>
      <c r="Z53" s="33">
        <v>0</v>
      </c>
      <c r="AA53" s="33">
        <v>0</v>
      </c>
      <c r="AB53" s="33">
        <v>0</v>
      </c>
      <c r="AC53" s="33">
        <v>0</v>
      </c>
      <c r="AD53" s="33">
        <v>0</v>
      </c>
      <c r="AE53" s="33">
        <v>0</v>
      </c>
      <c r="AF53" s="33">
        <v>0</v>
      </c>
      <c r="AG53" s="33">
        <v>0</v>
      </c>
      <c r="AH53" s="33">
        <v>0</v>
      </c>
      <c r="AI53" s="33">
        <v>0</v>
      </c>
      <c r="AJ53" s="33">
        <v>0</v>
      </c>
      <c r="AK53" s="33">
        <v>0</v>
      </c>
      <c r="AL53" s="33">
        <v>0</v>
      </c>
      <c r="AM53" s="33">
        <v>0</v>
      </c>
      <c r="AN53" s="33">
        <v>0</v>
      </c>
      <c r="AO53" s="33">
        <v>0</v>
      </c>
      <c r="AP53" s="33">
        <v>0</v>
      </c>
      <c r="AQ53" s="33">
        <v>0</v>
      </c>
      <c r="AR53" s="33">
        <v>0</v>
      </c>
      <c r="AS53" s="33">
        <v>0</v>
      </c>
      <c r="AT53" s="33">
        <v>0</v>
      </c>
      <c r="AU53" s="33">
        <v>0</v>
      </c>
      <c r="AV53" s="33">
        <v>0</v>
      </c>
      <c r="AW53" s="33">
        <v>0</v>
      </c>
      <c r="AX53" s="33">
        <v>0</v>
      </c>
      <c r="AY53" s="33">
        <v>0</v>
      </c>
      <c r="AZ53" s="33">
        <v>0</v>
      </c>
      <c r="BA53" s="33">
        <v>0</v>
      </c>
      <c r="BB53" s="33">
        <v>0</v>
      </c>
      <c r="BC53" s="33">
        <v>0</v>
      </c>
      <c r="BD53" s="33">
        <v>0</v>
      </c>
      <c r="BE53" s="33">
        <v>0</v>
      </c>
      <c r="BF53" s="33">
        <v>0</v>
      </c>
      <c r="BG53" s="33">
        <v>0</v>
      </c>
      <c r="BH53" s="33">
        <v>0</v>
      </c>
      <c r="BI53" s="33">
        <v>0</v>
      </c>
    </row>
    <row r="54" spans="1:62" ht="28.5" customHeight="1" x14ac:dyDescent="0.35">
      <c r="A54" s="3" t="s">
        <v>428</v>
      </c>
      <c r="B54" s="33">
        <v>0</v>
      </c>
      <c r="C54" s="33">
        <v>0</v>
      </c>
      <c r="D54" s="33">
        <v>0</v>
      </c>
      <c r="E54" s="33">
        <v>0</v>
      </c>
      <c r="F54" s="33">
        <v>0</v>
      </c>
      <c r="G54" s="33">
        <v>0</v>
      </c>
      <c r="H54" s="33">
        <v>0</v>
      </c>
      <c r="I54" s="33">
        <v>0</v>
      </c>
      <c r="J54" s="33">
        <v>0</v>
      </c>
      <c r="K54" s="33">
        <v>0</v>
      </c>
      <c r="L54" s="33">
        <v>0</v>
      </c>
      <c r="M54" s="33">
        <v>0</v>
      </c>
      <c r="N54" s="33">
        <v>0</v>
      </c>
      <c r="O54" s="33">
        <v>0</v>
      </c>
      <c r="P54" s="33">
        <v>0</v>
      </c>
      <c r="Q54" s="33">
        <v>0</v>
      </c>
      <c r="R54" s="33">
        <v>0</v>
      </c>
      <c r="S54" s="33">
        <v>0</v>
      </c>
      <c r="T54" s="33">
        <v>0</v>
      </c>
      <c r="U54" s="33">
        <v>0</v>
      </c>
      <c r="V54" s="33">
        <v>0</v>
      </c>
      <c r="W54" s="33">
        <v>0</v>
      </c>
      <c r="X54" s="33">
        <v>0</v>
      </c>
      <c r="Y54" s="33">
        <v>0</v>
      </c>
      <c r="Z54" s="33">
        <v>0</v>
      </c>
      <c r="AA54" s="33">
        <v>0</v>
      </c>
      <c r="AB54" s="33">
        <v>0</v>
      </c>
      <c r="AC54" s="33">
        <v>0</v>
      </c>
      <c r="AD54" s="33">
        <v>0</v>
      </c>
      <c r="AE54" s="33">
        <v>0</v>
      </c>
      <c r="AF54" s="33">
        <v>0</v>
      </c>
      <c r="AG54" s="33">
        <v>0</v>
      </c>
      <c r="AH54" s="33">
        <v>0</v>
      </c>
      <c r="AI54" s="33">
        <v>0</v>
      </c>
      <c r="AJ54" s="33">
        <v>0</v>
      </c>
      <c r="AK54" s="33">
        <v>0</v>
      </c>
      <c r="AL54" s="33">
        <v>0</v>
      </c>
      <c r="AM54" s="33">
        <v>0</v>
      </c>
      <c r="AN54" s="33">
        <v>0</v>
      </c>
      <c r="AO54" s="33">
        <v>0</v>
      </c>
      <c r="AP54" s="33">
        <v>0</v>
      </c>
      <c r="AQ54" s="33">
        <v>0</v>
      </c>
      <c r="AR54" s="33">
        <v>0</v>
      </c>
      <c r="AS54" s="33">
        <v>0</v>
      </c>
      <c r="AT54" s="33">
        <v>0</v>
      </c>
      <c r="AU54" s="33">
        <v>0</v>
      </c>
      <c r="AV54" s="33">
        <v>0</v>
      </c>
      <c r="AW54" s="33">
        <v>0</v>
      </c>
      <c r="AX54" s="33">
        <v>0</v>
      </c>
      <c r="AY54" s="33">
        <v>0</v>
      </c>
      <c r="AZ54" s="33">
        <v>0</v>
      </c>
      <c r="BA54" s="33">
        <v>0</v>
      </c>
      <c r="BB54" s="33">
        <v>0</v>
      </c>
      <c r="BC54" s="33">
        <v>0</v>
      </c>
      <c r="BD54" s="33">
        <v>0</v>
      </c>
      <c r="BE54" s="33">
        <v>0</v>
      </c>
      <c r="BF54" s="33">
        <v>0</v>
      </c>
      <c r="BG54" s="33">
        <v>0</v>
      </c>
      <c r="BH54" s="33">
        <v>0</v>
      </c>
      <c r="BI54" s="33">
        <v>0</v>
      </c>
    </row>
    <row r="55" spans="1:62" ht="29" x14ac:dyDescent="0.35">
      <c r="A55" s="3" t="s">
        <v>325</v>
      </c>
      <c r="B55" s="33">
        <v>0</v>
      </c>
      <c r="C55" s="33">
        <v>0</v>
      </c>
      <c r="D55" s="33">
        <v>0</v>
      </c>
      <c r="E55" s="33">
        <v>0</v>
      </c>
      <c r="F55" s="33">
        <v>0</v>
      </c>
      <c r="G55" s="33">
        <v>0</v>
      </c>
      <c r="H55" s="33">
        <v>0</v>
      </c>
      <c r="I55" s="33">
        <v>0</v>
      </c>
      <c r="J55" s="33">
        <v>0</v>
      </c>
      <c r="K55" s="33">
        <v>0</v>
      </c>
      <c r="L55" s="33">
        <v>0</v>
      </c>
      <c r="M55" s="33">
        <v>0</v>
      </c>
      <c r="N55" s="33">
        <v>0</v>
      </c>
      <c r="O55" s="33">
        <v>0</v>
      </c>
      <c r="P55" s="33">
        <v>0</v>
      </c>
      <c r="Q55" s="33">
        <v>0</v>
      </c>
      <c r="R55" s="33">
        <v>0</v>
      </c>
      <c r="S55" s="33">
        <v>0</v>
      </c>
      <c r="T55" s="33">
        <v>0</v>
      </c>
      <c r="U55" s="33">
        <v>0</v>
      </c>
      <c r="V55" s="33">
        <v>0</v>
      </c>
      <c r="W55" s="33">
        <v>0</v>
      </c>
      <c r="X55" s="33">
        <v>0</v>
      </c>
      <c r="Y55" s="33">
        <v>0</v>
      </c>
      <c r="Z55" s="33">
        <v>0</v>
      </c>
      <c r="AA55" s="33">
        <v>0</v>
      </c>
      <c r="AB55" s="33">
        <v>0</v>
      </c>
      <c r="AC55" s="33">
        <v>0</v>
      </c>
      <c r="AD55" s="33">
        <v>0</v>
      </c>
      <c r="AE55" s="33">
        <v>0</v>
      </c>
      <c r="AF55" s="33">
        <v>0</v>
      </c>
      <c r="AG55" s="33">
        <v>0</v>
      </c>
      <c r="AH55" s="33">
        <v>0</v>
      </c>
      <c r="AI55" s="33">
        <v>0</v>
      </c>
      <c r="AJ55" s="33">
        <v>0</v>
      </c>
      <c r="AK55" s="33">
        <v>0</v>
      </c>
      <c r="AL55" s="33">
        <v>0</v>
      </c>
      <c r="AM55" s="33">
        <v>0</v>
      </c>
      <c r="AN55" s="33">
        <v>0</v>
      </c>
      <c r="AO55" s="33">
        <v>0</v>
      </c>
      <c r="AP55" s="33">
        <v>0</v>
      </c>
      <c r="AQ55" s="33">
        <v>0</v>
      </c>
      <c r="AR55" s="33">
        <v>0</v>
      </c>
      <c r="AS55" s="33">
        <v>0</v>
      </c>
      <c r="AT55" s="33">
        <v>0</v>
      </c>
      <c r="AU55" s="33">
        <v>0</v>
      </c>
      <c r="AV55" s="33">
        <v>0</v>
      </c>
      <c r="AW55" s="33">
        <v>0</v>
      </c>
      <c r="AX55" s="33">
        <v>0</v>
      </c>
      <c r="AY55" s="33">
        <v>0</v>
      </c>
      <c r="AZ55" s="33">
        <v>0</v>
      </c>
      <c r="BA55" s="33">
        <v>0</v>
      </c>
      <c r="BB55" s="33">
        <v>0</v>
      </c>
      <c r="BC55" s="33">
        <v>0</v>
      </c>
      <c r="BD55" s="33">
        <v>0</v>
      </c>
      <c r="BE55" s="33">
        <v>0</v>
      </c>
      <c r="BF55" s="33">
        <v>0</v>
      </c>
      <c r="BG55" s="33">
        <v>0</v>
      </c>
      <c r="BH55" s="33">
        <v>0</v>
      </c>
      <c r="BI55" s="33">
        <v>0</v>
      </c>
    </row>
    <row r="56" spans="1:62" ht="29" x14ac:dyDescent="0.35">
      <c r="A56" s="3" t="s">
        <v>326</v>
      </c>
      <c r="B56" s="33">
        <v>0</v>
      </c>
      <c r="C56" s="33">
        <v>0</v>
      </c>
      <c r="D56" s="33">
        <v>0</v>
      </c>
      <c r="E56" s="33">
        <v>0</v>
      </c>
      <c r="F56" s="33">
        <v>0</v>
      </c>
      <c r="G56" s="33">
        <v>0</v>
      </c>
      <c r="H56" s="33">
        <v>0</v>
      </c>
      <c r="I56" s="33">
        <v>0</v>
      </c>
      <c r="J56" s="33">
        <v>0</v>
      </c>
      <c r="K56" s="33">
        <v>0</v>
      </c>
      <c r="L56" s="33">
        <v>0</v>
      </c>
      <c r="M56" s="33">
        <v>0</v>
      </c>
      <c r="N56" s="33">
        <v>0</v>
      </c>
      <c r="O56" s="33">
        <v>0</v>
      </c>
      <c r="P56" s="33">
        <v>0</v>
      </c>
      <c r="Q56" s="33">
        <v>0</v>
      </c>
      <c r="R56" s="33">
        <v>0</v>
      </c>
      <c r="S56" s="33">
        <v>0</v>
      </c>
      <c r="T56" s="33">
        <v>0</v>
      </c>
      <c r="U56" s="33">
        <v>0</v>
      </c>
      <c r="V56" s="33">
        <v>0</v>
      </c>
      <c r="W56" s="33">
        <v>0</v>
      </c>
      <c r="X56" s="33">
        <v>0</v>
      </c>
      <c r="Y56" s="33">
        <v>0</v>
      </c>
      <c r="Z56" s="33">
        <v>0</v>
      </c>
      <c r="AA56" s="33">
        <v>0</v>
      </c>
      <c r="AB56" s="33">
        <v>0</v>
      </c>
      <c r="AC56" s="33">
        <v>0</v>
      </c>
      <c r="AD56" s="33">
        <v>0</v>
      </c>
      <c r="AE56" s="33">
        <v>0</v>
      </c>
      <c r="AF56" s="33">
        <v>0</v>
      </c>
      <c r="AG56" s="33">
        <v>0</v>
      </c>
      <c r="AH56" s="33">
        <v>0</v>
      </c>
      <c r="AI56" s="33">
        <v>0</v>
      </c>
      <c r="AJ56" s="33">
        <v>0</v>
      </c>
      <c r="AK56" s="33">
        <v>0</v>
      </c>
      <c r="AL56" s="33">
        <v>0</v>
      </c>
      <c r="AM56" s="33">
        <v>0</v>
      </c>
      <c r="AN56" s="33">
        <v>0</v>
      </c>
      <c r="AO56" s="33">
        <v>0</v>
      </c>
      <c r="AP56" s="33">
        <v>0</v>
      </c>
      <c r="AQ56" s="33">
        <v>0</v>
      </c>
      <c r="AR56" s="33">
        <v>0</v>
      </c>
      <c r="AS56" s="33">
        <v>0</v>
      </c>
      <c r="AT56" s="33">
        <v>0</v>
      </c>
      <c r="AU56" s="33">
        <v>0</v>
      </c>
      <c r="AV56" s="33">
        <v>0</v>
      </c>
      <c r="AW56" s="33">
        <v>0</v>
      </c>
      <c r="AX56" s="33">
        <v>0</v>
      </c>
      <c r="AY56" s="33">
        <v>0</v>
      </c>
      <c r="AZ56" s="33">
        <v>0</v>
      </c>
      <c r="BA56" s="33">
        <v>0</v>
      </c>
      <c r="BB56" s="33">
        <v>0</v>
      </c>
      <c r="BC56" s="33">
        <v>0</v>
      </c>
      <c r="BD56" s="33">
        <v>0</v>
      </c>
      <c r="BE56" s="33">
        <v>0</v>
      </c>
      <c r="BF56" s="33">
        <v>0</v>
      </c>
      <c r="BG56" s="33">
        <v>0</v>
      </c>
      <c r="BH56" s="33">
        <v>0</v>
      </c>
      <c r="BI56" s="33">
        <v>0</v>
      </c>
    </row>
    <row r="57" spans="1:62" x14ac:dyDescent="0.35">
      <c r="A57" s="68" t="s">
        <v>200</v>
      </c>
      <c r="B57" s="57">
        <f>SUM(B58:B71)</f>
        <v>0</v>
      </c>
      <c r="C57" s="57">
        <f t="shared" ref="C57:BI57" si="9">SUM(C58:C71)</f>
        <v>0</v>
      </c>
      <c r="D57" s="57">
        <f t="shared" si="9"/>
        <v>0</v>
      </c>
      <c r="E57" s="57">
        <f t="shared" si="9"/>
        <v>0</v>
      </c>
      <c r="F57" s="57">
        <f t="shared" si="9"/>
        <v>0</v>
      </c>
      <c r="G57" s="57">
        <f t="shared" si="9"/>
        <v>0</v>
      </c>
      <c r="H57" s="57">
        <f t="shared" si="9"/>
        <v>0</v>
      </c>
      <c r="I57" s="57">
        <f t="shared" si="9"/>
        <v>0</v>
      </c>
      <c r="J57" s="57">
        <f t="shared" si="9"/>
        <v>0</v>
      </c>
      <c r="K57" s="57">
        <f t="shared" si="9"/>
        <v>0</v>
      </c>
      <c r="L57" s="57">
        <f t="shared" si="9"/>
        <v>0</v>
      </c>
      <c r="M57" s="57">
        <f t="shared" si="9"/>
        <v>0</v>
      </c>
      <c r="N57" s="57">
        <f t="shared" si="9"/>
        <v>0</v>
      </c>
      <c r="O57" s="57">
        <f t="shared" si="9"/>
        <v>0</v>
      </c>
      <c r="P57" s="57">
        <f t="shared" si="9"/>
        <v>0</v>
      </c>
      <c r="Q57" s="57">
        <f t="shared" si="9"/>
        <v>0</v>
      </c>
      <c r="R57" s="57">
        <f t="shared" si="9"/>
        <v>0</v>
      </c>
      <c r="S57" s="57">
        <f t="shared" si="9"/>
        <v>0</v>
      </c>
      <c r="T57" s="57">
        <f t="shared" si="9"/>
        <v>0</v>
      </c>
      <c r="U57" s="57">
        <f t="shared" si="9"/>
        <v>0</v>
      </c>
      <c r="V57" s="57">
        <f t="shared" si="9"/>
        <v>0</v>
      </c>
      <c r="W57" s="57">
        <f t="shared" si="9"/>
        <v>0</v>
      </c>
      <c r="X57" s="57">
        <f t="shared" si="9"/>
        <v>0</v>
      </c>
      <c r="Y57" s="57">
        <f t="shared" si="9"/>
        <v>0</v>
      </c>
      <c r="Z57" s="57">
        <f t="shared" si="9"/>
        <v>0</v>
      </c>
      <c r="AA57" s="57">
        <f t="shared" si="9"/>
        <v>0</v>
      </c>
      <c r="AB57" s="57">
        <f t="shared" si="9"/>
        <v>0</v>
      </c>
      <c r="AC57" s="57">
        <f t="shared" si="9"/>
        <v>0</v>
      </c>
      <c r="AD57" s="57">
        <f t="shared" si="9"/>
        <v>0</v>
      </c>
      <c r="AE57" s="57">
        <f t="shared" si="9"/>
        <v>0</v>
      </c>
      <c r="AF57" s="57">
        <f t="shared" si="9"/>
        <v>0</v>
      </c>
      <c r="AG57" s="57">
        <f t="shared" si="9"/>
        <v>0</v>
      </c>
      <c r="AH57" s="57">
        <f t="shared" si="9"/>
        <v>0</v>
      </c>
      <c r="AI57" s="57">
        <f t="shared" si="9"/>
        <v>0</v>
      </c>
      <c r="AJ57" s="57">
        <f t="shared" si="9"/>
        <v>0</v>
      </c>
      <c r="AK57" s="57">
        <f t="shared" si="9"/>
        <v>0</v>
      </c>
      <c r="AL57" s="57">
        <f t="shared" si="9"/>
        <v>0</v>
      </c>
      <c r="AM57" s="57">
        <f t="shared" si="9"/>
        <v>0</v>
      </c>
      <c r="AN57" s="57">
        <f t="shared" si="9"/>
        <v>0</v>
      </c>
      <c r="AO57" s="57">
        <f t="shared" si="9"/>
        <v>0</v>
      </c>
      <c r="AP57" s="57">
        <f t="shared" si="9"/>
        <v>0</v>
      </c>
      <c r="AQ57" s="57">
        <f t="shared" si="9"/>
        <v>0</v>
      </c>
      <c r="AR57" s="57">
        <f t="shared" si="9"/>
        <v>0</v>
      </c>
      <c r="AS57" s="57">
        <f t="shared" si="9"/>
        <v>0</v>
      </c>
      <c r="AT57" s="57">
        <f t="shared" si="9"/>
        <v>0</v>
      </c>
      <c r="AU57" s="57">
        <f t="shared" si="9"/>
        <v>0</v>
      </c>
      <c r="AV57" s="57">
        <f t="shared" si="9"/>
        <v>0</v>
      </c>
      <c r="AW57" s="57">
        <f t="shared" si="9"/>
        <v>0</v>
      </c>
      <c r="AX57" s="57">
        <f t="shared" si="9"/>
        <v>0</v>
      </c>
      <c r="AY57" s="57">
        <f t="shared" si="9"/>
        <v>0</v>
      </c>
      <c r="AZ57" s="57">
        <f t="shared" si="9"/>
        <v>0</v>
      </c>
      <c r="BA57" s="57">
        <f t="shared" si="9"/>
        <v>0</v>
      </c>
      <c r="BB57" s="57">
        <f t="shared" si="9"/>
        <v>0</v>
      </c>
      <c r="BC57" s="57">
        <f t="shared" si="9"/>
        <v>0</v>
      </c>
      <c r="BD57" s="57">
        <f t="shared" si="9"/>
        <v>0</v>
      </c>
      <c r="BE57" s="57">
        <f t="shared" si="9"/>
        <v>0</v>
      </c>
      <c r="BF57" s="57">
        <f t="shared" si="9"/>
        <v>0</v>
      </c>
      <c r="BG57" s="57">
        <f t="shared" si="9"/>
        <v>0</v>
      </c>
      <c r="BH57" s="57">
        <f t="shared" si="9"/>
        <v>0</v>
      </c>
      <c r="BI57" s="57">
        <f t="shared" si="9"/>
        <v>0</v>
      </c>
      <c r="BJ57" s="26">
        <f t="shared" ref="BJ57" si="10">SUM(B57:BI57)</f>
        <v>0</v>
      </c>
    </row>
    <row r="58" spans="1:62" ht="29" x14ac:dyDescent="0.35">
      <c r="A58" s="3" t="s">
        <v>4</v>
      </c>
      <c r="B58" s="33">
        <v>0</v>
      </c>
      <c r="C58" s="33">
        <v>0</v>
      </c>
      <c r="D58" s="33">
        <v>0</v>
      </c>
      <c r="E58" s="33">
        <v>0</v>
      </c>
      <c r="F58" s="33">
        <v>0</v>
      </c>
      <c r="G58" s="33">
        <v>0</v>
      </c>
      <c r="H58" s="33">
        <v>0</v>
      </c>
      <c r="I58" s="33">
        <v>0</v>
      </c>
      <c r="J58" s="33">
        <v>0</v>
      </c>
      <c r="K58" s="33">
        <v>0</v>
      </c>
      <c r="L58" s="33">
        <v>0</v>
      </c>
      <c r="M58" s="33">
        <v>0</v>
      </c>
      <c r="N58" s="33">
        <v>0</v>
      </c>
      <c r="O58" s="33">
        <v>0</v>
      </c>
      <c r="P58" s="33">
        <v>0</v>
      </c>
      <c r="Q58" s="33">
        <v>0</v>
      </c>
      <c r="R58" s="33">
        <v>0</v>
      </c>
      <c r="S58" s="33">
        <v>0</v>
      </c>
      <c r="T58" s="33">
        <v>0</v>
      </c>
      <c r="U58" s="33">
        <v>0</v>
      </c>
      <c r="V58" s="33">
        <v>0</v>
      </c>
      <c r="W58" s="33">
        <v>0</v>
      </c>
      <c r="X58" s="33">
        <v>0</v>
      </c>
      <c r="Y58" s="33">
        <v>0</v>
      </c>
      <c r="Z58" s="33">
        <v>0</v>
      </c>
      <c r="AA58" s="33">
        <v>0</v>
      </c>
      <c r="AB58" s="33">
        <v>0</v>
      </c>
      <c r="AC58" s="33">
        <v>0</v>
      </c>
      <c r="AD58" s="33">
        <v>0</v>
      </c>
      <c r="AE58" s="33">
        <v>0</v>
      </c>
      <c r="AF58" s="33">
        <v>0</v>
      </c>
      <c r="AG58" s="33">
        <v>0</v>
      </c>
      <c r="AH58" s="33">
        <v>0</v>
      </c>
      <c r="AI58" s="33">
        <v>0</v>
      </c>
      <c r="AJ58" s="33">
        <v>0</v>
      </c>
      <c r="AK58" s="33">
        <v>0</v>
      </c>
      <c r="AL58" s="33">
        <v>0</v>
      </c>
      <c r="AM58" s="33">
        <v>0</v>
      </c>
      <c r="AN58" s="33">
        <v>0</v>
      </c>
      <c r="AO58" s="33">
        <v>0</v>
      </c>
      <c r="AP58" s="33">
        <v>0</v>
      </c>
      <c r="AQ58" s="33">
        <v>0</v>
      </c>
      <c r="AR58" s="33">
        <v>0</v>
      </c>
      <c r="AS58" s="33">
        <v>0</v>
      </c>
      <c r="AT58" s="33">
        <v>0</v>
      </c>
      <c r="AU58" s="33">
        <v>0</v>
      </c>
      <c r="AV58" s="33">
        <v>0</v>
      </c>
      <c r="AW58" s="33">
        <v>0</v>
      </c>
      <c r="AX58" s="33">
        <v>0</v>
      </c>
      <c r="AY58" s="33">
        <v>0</v>
      </c>
      <c r="AZ58" s="33">
        <v>0</v>
      </c>
      <c r="BA58" s="33">
        <v>0</v>
      </c>
      <c r="BB58" s="33">
        <v>0</v>
      </c>
      <c r="BC58" s="33">
        <v>0</v>
      </c>
      <c r="BD58" s="33">
        <v>0</v>
      </c>
      <c r="BE58" s="33">
        <v>0</v>
      </c>
      <c r="BF58" s="33">
        <v>0</v>
      </c>
      <c r="BG58" s="33">
        <v>0</v>
      </c>
      <c r="BH58" s="33">
        <v>0</v>
      </c>
      <c r="BI58" s="33">
        <v>0</v>
      </c>
    </row>
    <row r="59" spans="1:62" x14ac:dyDescent="0.35">
      <c r="A59" s="3" t="s">
        <v>330</v>
      </c>
      <c r="B59" s="33">
        <v>0</v>
      </c>
      <c r="C59" s="33">
        <v>0</v>
      </c>
      <c r="D59" s="33">
        <v>0</v>
      </c>
      <c r="E59" s="33">
        <v>0</v>
      </c>
      <c r="F59" s="33">
        <v>0</v>
      </c>
      <c r="G59" s="33">
        <v>0</v>
      </c>
      <c r="H59" s="33">
        <v>0</v>
      </c>
      <c r="I59" s="33">
        <v>0</v>
      </c>
      <c r="J59" s="33">
        <v>0</v>
      </c>
      <c r="K59" s="33">
        <v>0</v>
      </c>
      <c r="L59" s="33">
        <v>0</v>
      </c>
      <c r="M59" s="33">
        <v>0</v>
      </c>
      <c r="N59" s="33">
        <v>0</v>
      </c>
      <c r="O59" s="33">
        <v>0</v>
      </c>
      <c r="P59" s="33">
        <v>0</v>
      </c>
      <c r="Q59" s="33">
        <v>0</v>
      </c>
      <c r="R59" s="33">
        <v>0</v>
      </c>
      <c r="S59" s="33">
        <v>0</v>
      </c>
      <c r="T59" s="33">
        <v>0</v>
      </c>
      <c r="U59" s="33">
        <v>0</v>
      </c>
      <c r="V59" s="33">
        <v>0</v>
      </c>
      <c r="W59" s="33">
        <v>0</v>
      </c>
      <c r="X59" s="33">
        <v>0</v>
      </c>
      <c r="Y59" s="33">
        <v>0</v>
      </c>
      <c r="Z59" s="33">
        <v>0</v>
      </c>
      <c r="AA59" s="33">
        <v>0</v>
      </c>
      <c r="AB59" s="33">
        <v>0</v>
      </c>
      <c r="AC59" s="33">
        <v>0</v>
      </c>
      <c r="AD59" s="33">
        <v>0</v>
      </c>
      <c r="AE59" s="33">
        <v>0</v>
      </c>
      <c r="AF59" s="33">
        <v>0</v>
      </c>
      <c r="AG59" s="33">
        <v>0</v>
      </c>
      <c r="AH59" s="33">
        <v>0</v>
      </c>
      <c r="AI59" s="33">
        <v>0</v>
      </c>
      <c r="AJ59" s="33">
        <v>0</v>
      </c>
      <c r="AK59" s="33">
        <v>0</v>
      </c>
      <c r="AL59" s="33">
        <v>0</v>
      </c>
      <c r="AM59" s="33">
        <v>0</v>
      </c>
      <c r="AN59" s="33">
        <v>0</v>
      </c>
      <c r="AO59" s="33">
        <v>0</v>
      </c>
      <c r="AP59" s="33">
        <v>0</v>
      </c>
      <c r="AQ59" s="33">
        <v>0</v>
      </c>
      <c r="AR59" s="33">
        <v>0</v>
      </c>
      <c r="AS59" s="33">
        <v>0</v>
      </c>
      <c r="AT59" s="33">
        <v>0</v>
      </c>
      <c r="AU59" s="33">
        <v>0</v>
      </c>
      <c r="AV59" s="33">
        <v>0</v>
      </c>
      <c r="AW59" s="33">
        <v>0</v>
      </c>
      <c r="AX59" s="33">
        <v>0</v>
      </c>
      <c r="AY59" s="33">
        <v>0</v>
      </c>
      <c r="AZ59" s="33">
        <v>0</v>
      </c>
      <c r="BA59" s="33">
        <v>0</v>
      </c>
      <c r="BB59" s="33">
        <v>0</v>
      </c>
      <c r="BC59" s="33">
        <v>0</v>
      </c>
      <c r="BD59" s="33">
        <v>0</v>
      </c>
      <c r="BE59" s="33">
        <v>0</v>
      </c>
      <c r="BF59" s="33">
        <v>0</v>
      </c>
      <c r="BG59" s="33">
        <v>0</v>
      </c>
      <c r="BH59" s="33">
        <v>0</v>
      </c>
      <c r="BI59" s="33">
        <v>0</v>
      </c>
    </row>
    <row r="60" spans="1:62" x14ac:dyDescent="0.35">
      <c r="A60" s="3" t="s">
        <v>331</v>
      </c>
      <c r="B60" s="33">
        <v>0</v>
      </c>
      <c r="C60" s="33">
        <v>0</v>
      </c>
      <c r="D60" s="33">
        <v>0</v>
      </c>
      <c r="E60" s="33">
        <v>0</v>
      </c>
      <c r="F60" s="33">
        <v>0</v>
      </c>
      <c r="G60" s="33">
        <v>0</v>
      </c>
      <c r="H60" s="33">
        <v>0</v>
      </c>
      <c r="I60" s="33">
        <v>0</v>
      </c>
      <c r="J60" s="33">
        <v>0</v>
      </c>
      <c r="K60" s="33">
        <v>0</v>
      </c>
      <c r="L60" s="33">
        <v>0</v>
      </c>
      <c r="M60" s="33">
        <v>0</v>
      </c>
      <c r="N60" s="33">
        <v>0</v>
      </c>
      <c r="O60" s="33">
        <v>0</v>
      </c>
      <c r="P60" s="33">
        <v>0</v>
      </c>
      <c r="Q60" s="33">
        <v>0</v>
      </c>
      <c r="R60" s="33">
        <v>0</v>
      </c>
      <c r="S60" s="33">
        <v>0</v>
      </c>
      <c r="T60" s="33">
        <v>0</v>
      </c>
      <c r="U60" s="33">
        <v>0</v>
      </c>
      <c r="V60" s="33">
        <v>0</v>
      </c>
      <c r="W60" s="33">
        <v>0</v>
      </c>
      <c r="X60" s="33">
        <v>0</v>
      </c>
      <c r="Y60" s="33">
        <v>0</v>
      </c>
      <c r="Z60" s="33">
        <v>0</v>
      </c>
      <c r="AA60" s="33">
        <v>0</v>
      </c>
      <c r="AB60" s="33">
        <v>0</v>
      </c>
      <c r="AC60" s="33">
        <v>0</v>
      </c>
      <c r="AD60" s="33">
        <v>0</v>
      </c>
      <c r="AE60" s="33">
        <v>0</v>
      </c>
      <c r="AF60" s="33">
        <v>0</v>
      </c>
      <c r="AG60" s="33">
        <v>0</v>
      </c>
      <c r="AH60" s="33">
        <v>0</v>
      </c>
      <c r="AI60" s="33">
        <v>0</v>
      </c>
      <c r="AJ60" s="33">
        <v>0</v>
      </c>
      <c r="AK60" s="33">
        <v>0</v>
      </c>
      <c r="AL60" s="33">
        <v>0</v>
      </c>
      <c r="AM60" s="33">
        <v>0</v>
      </c>
      <c r="AN60" s="33">
        <v>0</v>
      </c>
      <c r="AO60" s="33">
        <v>0</v>
      </c>
      <c r="AP60" s="33">
        <v>0</v>
      </c>
      <c r="AQ60" s="33">
        <v>0</v>
      </c>
      <c r="AR60" s="33">
        <v>0</v>
      </c>
      <c r="AS60" s="33">
        <v>0</v>
      </c>
      <c r="AT60" s="33">
        <v>0</v>
      </c>
      <c r="AU60" s="33">
        <v>0</v>
      </c>
      <c r="AV60" s="33">
        <v>0</v>
      </c>
      <c r="AW60" s="33">
        <v>0</v>
      </c>
      <c r="AX60" s="33">
        <v>0</v>
      </c>
      <c r="AY60" s="33">
        <v>0</v>
      </c>
      <c r="AZ60" s="33">
        <v>0</v>
      </c>
      <c r="BA60" s="33">
        <v>0</v>
      </c>
      <c r="BB60" s="33">
        <v>0</v>
      </c>
      <c r="BC60" s="33">
        <v>0</v>
      </c>
      <c r="BD60" s="33">
        <v>0</v>
      </c>
      <c r="BE60" s="33">
        <v>0</v>
      </c>
      <c r="BF60" s="33">
        <v>0</v>
      </c>
      <c r="BG60" s="33">
        <v>0</v>
      </c>
      <c r="BH60" s="33">
        <v>0</v>
      </c>
      <c r="BI60" s="33">
        <v>0</v>
      </c>
    </row>
    <row r="61" spans="1:62" x14ac:dyDescent="0.35">
      <c r="A61" s="3" t="s">
        <v>5</v>
      </c>
      <c r="B61" s="33">
        <v>0</v>
      </c>
      <c r="C61" s="33">
        <v>0</v>
      </c>
      <c r="D61" s="33">
        <v>0</v>
      </c>
      <c r="E61" s="33">
        <v>0</v>
      </c>
      <c r="F61" s="33">
        <v>0</v>
      </c>
      <c r="G61" s="33">
        <v>0</v>
      </c>
      <c r="H61" s="33">
        <v>0</v>
      </c>
      <c r="I61" s="33">
        <v>0</v>
      </c>
      <c r="J61" s="33">
        <v>0</v>
      </c>
      <c r="K61" s="33">
        <v>0</v>
      </c>
      <c r="L61" s="33">
        <v>0</v>
      </c>
      <c r="M61" s="33">
        <v>0</v>
      </c>
      <c r="N61" s="33">
        <v>0</v>
      </c>
      <c r="O61" s="33">
        <v>0</v>
      </c>
      <c r="P61" s="33">
        <v>0</v>
      </c>
      <c r="Q61" s="33">
        <v>0</v>
      </c>
      <c r="R61" s="33">
        <v>0</v>
      </c>
      <c r="S61" s="33">
        <v>0</v>
      </c>
      <c r="T61" s="33">
        <v>0</v>
      </c>
      <c r="U61" s="33">
        <v>0</v>
      </c>
      <c r="V61" s="33">
        <v>0</v>
      </c>
      <c r="W61" s="33">
        <v>0</v>
      </c>
      <c r="X61" s="33">
        <v>0</v>
      </c>
      <c r="Y61" s="33">
        <v>0</v>
      </c>
      <c r="Z61" s="33">
        <v>0</v>
      </c>
      <c r="AA61" s="33">
        <v>0</v>
      </c>
      <c r="AB61" s="33">
        <v>0</v>
      </c>
      <c r="AC61" s="33">
        <v>0</v>
      </c>
      <c r="AD61" s="33">
        <v>0</v>
      </c>
      <c r="AE61" s="33">
        <v>0</v>
      </c>
      <c r="AF61" s="33">
        <v>0</v>
      </c>
      <c r="AG61" s="33">
        <v>0</v>
      </c>
      <c r="AH61" s="33">
        <v>0</v>
      </c>
      <c r="AI61" s="33">
        <v>0</v>
      </c>
      <c r="AJ61" s="33">
        <v>0</v>
      </c>
      <c r="AK61" s="33">
        <v>0</v>
      </c>
      <c r="AL61" s="33">
        <v>0</v>
      </c>
      <c r="AM61" s="33">
        <v>0</v>
      </c>
      <c r="AN61" s="33">
        <v>0</v>
      </c>
      <c r="AO61" s="33">
        <v>0</v>
      </c>
      <c r="AP61" s="33">
        <v>0</v>
      </c>
      <c r="AQ61" s="33">
        <v>0</v>
      </c>
      <c r="AR61" s="33">
        <v>0</v>
      </c>
      <c r="AS61" s="33">
        <v>0</v>
      </c>
      <c r="AT61" s="33">
        <v>0</v>
      </c>
      <c r="AU61" s="33">
        <v>0</v>
      </c>
      <c r="AV61" s="33">
        <v>0</v>
      </c>
      <c r="AW61" s="33">
        <v>0</v>
      </c>
      <c r="AX61" s="33">
        <v>0</v>
      </c>
      <c r="AY61" s="33">
        <v>0</v>
      </c>
      <c r="AZ61" s="33">
        <v>0</v>
      </c>
      <c r="BA61" s="33">
        <v>0</v>
      </c>
      <c r="BB61" s="33">
        <v>0</v>
      </c>
      <c r="BC61" s="33">
        <v>0</v>
      </c>
      <c r="BD61" s="33">
        <v>0</v>
      </c>
      <c r="BE61" s="33">
        <v>0</v>
      </c>
      <c r="BF61" s="33">
        <v>0</v>
      </c>
      <c r="BG61" s="33">
        <v>0</v>
      </c>
      <c r="BH61" s="33">
        <v>0</v>
      </c>
      <c r="BI61" s="33">
        <v>0</v>
      </c>
    </row>
    <row r="62" spans="1:62" x14ac:dyDescent="0.35">
      <c r="A62" s="3" t="s">
        <v>6</v>
      </c>
      <c r="B62" s="33">
        <v>0</v>
      </c>
      <c r="C62" s="33">
        <v>0</v>
      </c>
      <c r="D62" s="33">
        <v>0</v>
      </c>
      <c r="E62" s="33">
        <v>0</v>
      </c>
      <c r="F62" s="33">
        <v>0</v>
      </c>
      <c r="G62" s="33">
        <v>0</v>
      </c>
      <c r="H62" s="33">
        <v>0</v>
      </c>
      <c r="I62" s="33">
        <v>0</v>
      </c>
      <c r="J62" s="33">
        <v>0</v>
      </c>
      <c r="K62" s="33">
        <v>0</v>
      </c>
      <c r="L62" s="33">
        <v>0</v>
      </c>
      <c r="M62" s="33">
        <v>0</v>
      </c>
      <c r="N62" s="33">
        <v>0</v>
      </c>
      <c r="O62" s="33">
        <v>0</v>
      </c>
      <c r="P62" s="33">
        <v>0</v>
      </c>
      <c r="Q62" s="33">
        <v>0</v>
      </c>
      <c r="R62" s="33">
        <v>0</v>
      </c>
      <c r="S62" s="33">
        <v>0</v>
      </c>
      <c r="T62" s="33">
        <v>0</v>
      </c>
      <c r="U62" s="33">
        <v>0</v>
      </c>
      <c r="V62" s="33">
        <v>0</v>
      </c>
      <c r="W62" s="33">
        <v>0</v>
      </c>
      <c r="X62" s="33">
        <v>0</v>
      </c>
      <c r="Y62" s="33">
        <v>0</v>
      </c>
      <c r="Z62" s="33">
        <v>0</v>
      </c>
      <c r="AA62" s="33">
        <v>0</v>
      </c>
      <c r="AB62" s="33">
        <v>0</v>
      </c>
      <c r="AC62" s="33">
        <v>0</v>
      </c>
      <c r="AD62" s="33">
        <v>0</v>
      </c>
      <c r="AE62" s="33">
        <v>0</v>
      </c>
      <c r="AF62" s="33">
        <v>0</v>
      </c>
      <c r="AG62" s="33">
        <v>0</v>
      </c>
      <c r="AH62" s="33">
        <v>0</v>
      </c>
      <c r="AI62" s="33">
        <v>0</v>
      </c>
      <c r="AJ62" s="33">
        <v>0</v>
      </c>
      <c r="AK62" s="33">
        <v>0</v>
      </c>
      <c r="AL62" s="33">
        <v>0</v>
      </c>
      <c r="AM62" s="33">
        <v>0</v>
      </c>
      <c r="AN62" s="33">
        <v>0</v>
      </c>
      <c r="AO62" s="33">
        <v>0</v>
      </c>
      <c r="AP62" s="33">
        <v>0</v>
      </c>
      <c r="AQ62" s="33">
        <v>0</v>
      </c>
      <c r="AR62" s="33">
        <v>0</v>
      </c>
      <c r="AS62" s="33">
        <v>0</v>
      </c>
      <c r="AT62" s="33">
        <v>0</v>
      </c>
      <c r="AU62" s="33">
        <v>0</v>
      </c>
      <c r="AV62" s="33">
        <v>0</v>
      </c>
      <c r="AW62" s="33">
        <v>0</v>
      </c>
      <c r="AX62" s="33">
        <v>0</v>
      </c>
      <c r="AY62" s="33">
        <v>0</v>
      </c>
      <c r="AZ62" s="33">
        <v>0</v>
      </c>
      <c r="BA62" s="33">
        <v>0</v>
      </c>
      <c r="BB62" s="33">
        <v>0</v>
      </c>
      <c r="BC62" s="33">
        <v>0</v>
      </c>
      <c r="BD62" s="33">
        <v>0</v>
      </c>
      <c r="BE62" s="33">
        <v>0</v>
      </c>
      <c r="BF62" s="33">
        <v>0</v>
      </c>
      <c r="BG62" s="33">
        <v>0</v>
      </c>
      <c r="BH62" s="33">
        <v>0</v>
      </c>
      <c r="BI62" s="33">
        <v>0</v>
      </c>
    </row>
    <row r="63" spans="1:62" ht="29" x14ac:dyDescent="0.35">
      <c r="A63" s="3" t="s">
        <v>7</v>
      </c>
      <c r="B63" s="33">
        <v>0</v>
      </c>
      <c r="C63" s="33">
        <v>0</v>
      </c>
      <c r="D63" s="33">
        <v>0</v>
      </c>
      <c r="E63" s="33">
        <v>0</v>
      </c>
      <c r="F63" s="33">
        <v>0</v>
      </c>
      <c r="G63" s="33">
        <v>0</v>
      </c>
      <c r="H63" s="33">
        <v>0</v>
      </c>
      <c r="I63" s="33">
        <v>0</v>
      </c>
      <c r="J63" s="33">
        <v>0</v>
      </c>
      <c r="K63" s="33">
        <v>0</v>
      </c>
      <c r="L63" s="33">
        <v>0</v>
      </c>
      <c r="M63" s="33">
        <v>0</v>
      </c>
      <c r="N63" s="33">
        <v>0</v>
      </c>
      <c r="O63" s="33">
        <v>0</v>
      </c>
      <c r="P63" s="33">
        <v>0</v>
      </c>
      <c r="Q63" s="33">
        <v>0</v>
      </c>
      <c r="R63" s="33">
        <v>0</v>
      </c>
      <c r="S63" s="33">
        <v>0</v>
      </c>
      <c r="T63" s="33">
        <v>0</v>
      </c>
      <c r="U63" s="33">
        <v>0</v>
      </c>
      <c r="V63" s="33">
        <v>0</v>
      </c>
      <c r="W63" s="33">
        <v>0</v>
      </c>
      <c r="X63" s="33">
        <v>0</v>
      </c>
      <c r="Y63" s="33">
        <v>0</v>
      </c>
      <c r="Z63" s="33">
        <v>0</v>
      </c>
      <c r="AA63" s="33">
        <v>0</v>
      </c>
      <c r="AB63" s="33">
        <v>0</v>
      </c>
      <c r="AC63" s="33">
        <v>0</v>
      </c>
      <c r="AD63" s="33">
        <v>0</v>
      </c>
      <c r="AE63" s="33">
        <v>0</v>
      </c>
      <c r="AF63" s="33">
        <v>0</v>
      </c>
      <c r="AG63" s="33">
        <v>0</v>
      </c>
      <c r="AH63" s="33">
        <v>0</v>
      </c>
      <c r="AI63" s="33">
        <v>0</v>
      </c>
      <c r="AJ63" s="33">
        <v>0</v>
      </c>
      <c r="AK63" s="33">
        <v>0</v>
      </c>
      <c r="AL63" s="33">
        <v>0</v>
      </c>
      <c r="AM63" s="33">
        <v>0</v>
      </c>
      <c r="AN63" s="33">
        <v>0</v>
      </c>
      <c r="AO63" s="33">
        <v>0</v>
      </c>
      <c r="AP63" s="33">
        <v>0</v>
      </c>
      <c r="AQ63" s="33">
        <v>0</v>
      </c>
      <c r="AR63" s="33">
        <v>0</v>
      </c>
      <c r="AS63" s="33">
        <v>0</v>
      </c>
      <c r="AT63" s="33">
        <v>0</v>
      </c>
      <c r="AU63" s="33">
        <v>0</v>
      </c>
      <c r="AV63" s="33">
        <v>0</v>
      </c>
      <c r="AW63" s="33">
        <v>0</v>
      </c>
      <c r="AX63" s="33">
        <v>0</v>
      </c>
      <c r="AY63" s="33">
        <v>0</v>
      </c>
      <c r="AZ63" s="33">
        <v>0</v>
      </c>
      <c r="BA63" s="33">
        <v>0</v>
      </c>
      <c r="BB63" s="33">
        <v>0</v>
      </c>
      <c r="BC63" s="33">
        <v>0</v>
      </c>
      <c r="BD63" s="33">
        <v>0</v>
      </c>
      <c r="BE63" s="33">
        <v>0</v>
      </c>
      <c r="BF63" s="33">
        <v>0</v>
      </c>
      <c r="BG63" s="33">
        <v>0</v>
      </c>
      <c r="BH63" s="33">
        <v>0</v>
      </c>
      <c r="BI63" s="33">
        <v>0</v>
      </c>
    </row>
    <row r="64" spans="1:62" ht="29" x14ac:dyDescent="0.35">
      <c r="A64" s="3" t="s">
        <v>46</v>
      </c>
      <c r="B64" s="33">
        <v>0</v>
      </c>
      <c r="C64" s="33">
        <v>0</v>
      </c>
      <c r="D64" s="33">
        <v>0</v>
      </c>
      <c r="E64" s="33">
        <v>0</v>
      </c>
      <c r="F64" s="33">
        <v>0</v>
      </c>
      <c r="G64" s="33">
        <v>0</v>
      </c>
      <c r="H64" s="33">
        <v>0</v>
      </c>
      <c r="I64" s="33">
        <v>0</v>
      </c>
      <c r="J64" s="33">
        <v>0</v>
      </c>
      <c r="K64" s="33">
        <v>0</v>
      </c>
      <c r="L64" s="33">
        <v>0</v>
      </c>
      <c r="M64" s="33">
        <v>0</v>
      </c>
      <c r="N64" s="33">
        <v>0</v>
      </c>
      <c r="O64" s="33">
        <v>0</v>
      </c>
      <c r="P64" s="33">
        <v>0</v>
      </c>
      <c r="Q64" s="33">
        <v>0</v>
      </c>
      <c r="R64" s="33">
        <v>0</v>
      </c>
      <c r="S64" s="33">
        <v>0</v>
      </c>
      <c r="T64" s="33">
        <v>0</v>
      </c>
      <c r="U64" s="33">
        <v>0</v>
      </c>
      <c r="V64" s="33">
        <v>0</v>
      </c>
      <c r="W64" s="33">
        <v>0</v>
      </c>
      <c r="X64" s="33">
        <v>0</v>
      </c>
      <c r="Y64" s="33">
        <v>0</v>
      </c>
      <c r="Z64" s="33">
        <v>0</v>
      </c>
      <c r="AA64" s="33">
        <v>0</v>
      </c>
      <c r="AB64" s="33">
        <v>0</v>
      </c>
      <c r="AC64" s="33">
        <v>0</v>
      </c>
      <c r="AD64" s="33">
        <v>0</v>
      </c>
      <c r="AE64" s="33">
        <v>0</v>
      </c>
      <c r="AF64" s="33">
        <v>0</v>
      </c>
      <c r="AG64" s="33">
        <v>0</v>
      </c>
      <c r="AH64" s="33">
        <v>0</v>
      </c>
      <c r="AI64" s="33">
        <v>0</v>
      </c>
      <c r="AJ64" s="33">
        <v>0</v>
      </c>
      <c r="AK64" s="33">
        <v>0</v>
      </c>
      <c r="AL64" s="33">
        <v>0</v>
      </c>
      <c r="AM64" s="33">
        <v>0</v>
      </c>
      <c r="AN64" s="33">
        <v>0</v>
      </c>
      <c r="AO64" s="33">
        <v>0</v>
      </c>
      <c r="AP64" s="33">
        <v>0</v>
      </c>
      <c r="AQ64" s="33">
        <v>0</v>
      </c>
      <c r="AR64" s="33">
        <v>0</v>
      </c>
      <c r="AS64" s="33">
        <v>0</v>
      </c>
      <c r="AT64" s="33">
        <v>0</v>
      </c>
      <c r="AU64" s="33">
        <v>0</v>
      </c>
      <c r="AV64" s="33">
        <v>0</v>
      </c>
      <c r="AW64" s="33">
        <v>0</v>
      </c>
      <c r="AX64" s="33">
        <v>0</v>
      </c>
      <c r="AY64" s="33">
        <v>0</v>
      </c>
      <c r="AZ64" s="33">
        <v>0</v>
      </c>
      <c r="BA64" s="33">
        <v>0</v>
      </c>
      <c r="BB64" s="33">
        <v>0</v>
      </c>
      <c r="BC64" s="33">
        <v>0</v>
      </c>
      <c r="BD64" s="33">
        <v>0</v>
      </c>
      <c r="BE64" s="33">
        <v>0</v>
      </c>
      <c r="BF64" s="33">
        <v>0</v>
      </c>
      <c r="BG64" s="33">
        <v>0</v>
      </c>
      <c r="BH64" s="33">
        <v>0</v>
      </c>
      <c r="BI64" s="33">
        <v>0</v>
      </c>
    </row>
    <row r="65" spans="1:62" ht="30.65" customHeight="1" x14ac:dyDescent="0.35">
      <c r="A65" s="3" t="s">
        <v>45</v>
      </c>
      <c r="B65" s="33">
        <v>0</v>
      </c>
      <c r="C65" s="33">
        <v>0</v>
      </c>
      <c r="D65" s="33">
        <v>0</v>
      </c>
      <c r="E65" s="33">
        <v>0</v>
      </c>
      <c r="F65" s="33">
        <v>0</v>
      </c>
      <c r="G65" s="33">
        <v>0</v>
      </c>
      <c r="H65" s="33">
        <v>0</v>
      </c>
      <c r="I65" s="33">
        <v>0</v>
      </c>
      <c r="J65" s="33">
        <v>0</v>
      </c>
      <c r="K65" s="33">
        <v>0</v>
      </c>
      <c r="L65" s="33">
        <v>0</v>
      </c>
      <c r="M65" s="33">
        <v>0</v>
      </c>
      <c r="N65" s="33">
        <v>0</v>
      </c>
      <c r="O65" s="33">
        <v>0</v>
      </c>
      <c r="P65" s="33">
        <v>0</v>
      </c>
      <c r="Q65" s="33">
        <v>0</v>
      </c>
      <c r="R65" s="33">
        <v>0</v>
      </c>
      <c r="S65" s="33">
        <v>0</v>
      </c>
      <c r="T65" s="33">
        <v>0</v>
      </c>
      <c r="U65" s="33">
        <v>0</v>
      </c>
      <c r="V65" s="33">
        <v>0</v>
      </c>
      <c r="W65" s="33">
        <v>0</v>
      </c>
      <c r="X65" s="33">
        <v>0</v>
      </c>
      <c r="Y65" s="33">
        <v>0</v>
      </c>
      <c r="Z65" s="33">
        <v>0</v>
      </c>
      <c r="AA65" s="33">
        <v>0</v>
      </c>
      <c r="AB65" s="33">
        <v>0</v>
      </c>
      <c r="AC65" s="33">
        <v>0</v>
      </c>
      <c r="AD65" s="33">
        <v>0</v>
      </c>
      <c r="AE65" s="33">
        <v>0</v>
      </c>
      <c r="AF65" s="33">
        <v>0</v>
      </c>
      <c r="AG65" s="33">
        <v>0</v>
      </c>
      <c r="AH65" s="33">
        <v>0</v>
      </c>
      <c r="AI65" s="33">
        <v>0</v>
      </c>
      <c r="AJ65" s="33">
        <v>0</v>
      </c>
      <c r="AK65" s="33">
        <v>0</v>
      </c>
      <c r="AL65" s="33">
        <v>0</v>
      </c>
      <c r="AM65" s="33">
        <v>0</v>
      </c>
      <c r="AN65" s="33">
        <v>0</v>
      </c>
      <c r="AO65" s="33">
        <v>0</v>
      </c>
      <c r="AP65" s="33">
        <v>0</v>
      </c>
      <c r="AQ65" s="33">
        <v>0</v>
      </c>
      <c r="AR65" s="33">
        <v>0</v>
      </c>
      <c r="AS65" s="33">
        <v>0</v>
      </c>
      <c r="AT65" s="33">
        <v>0</v>
      </c>
      <c r="AU65" s="33">
        <v>0</v>
      </c>
      <c r="AV65" s="33">
        <v>0</v>
      </c>
      <c r="AW65" s="33">
        <v>0</v>
      </c>
      <c r="AX65" s="33">
        <v>0</v>
      </c>
      <c r="AY65" s="33">
        <v>0</v>
      </c>
      <c r="AZ65" s="33">
        <v>0</v>
      </c>
      <c r="BA65" s="33">
        <v>0</v>
      </c>
      <c r="BB65" s="33">
        <v>0</v>
      </c>
      <c r="BC65" s="33">
        <v>0</v>
      </c>
      <c r="BD65" s="33">
        <v>0</v>
      </c>
      <c r="BE65" s="33">
        <v>0</v>
      </c>
      <c r="BF65" s="33">
        <v>0</v>
      </c>
      <c r="BG65" s="33">
        <v>0</v>
      </c>
      <c r="BH65" s="33">
        <v>0</v>
      </c>
      <c r="BI65" s="33">
        <v>0</v>
      </c>
    </row>
    <row r="66" spans="1:62" ht="29" x14ac:dyDescent="0.35">
      <c r="A66" s="3" t="s">
        <v>47</v>
      </c>
      <c r="B66" s="33">
        <v>0</v>
      </c>
      <c r="C66" s="33">
        <v>0</v>
      </c>
      <c r="D66" s="33">
        <v>0</v>
      </c>
      <c r="E66" s="33">
        <v>0</v>
      </c>
      <c r="F66" s="33">
        <v>0</v>
      </c>
      <c r="G66" s="33">
        <v>0</v>
      </c>
      <c r="H66" s="33">
        <v>0</v>
      </c>
      <c r="I66" s="33">
        <v>0</v>
      </c>
      <c r="J66" s="33">
        <v>0</v>
      </c>
      <c r="K66" s="33">
        <v>0</v>
      </c>
      <c r="L66" s="33">
        <v>0</v>
      </c>
      <c r="M66" s="33">
        <v>0</v>
      </c>
      <c r="N66" s="33">
        <v>0</v>
      </c>
      <c r="O66" s="33">
        <v>0</v>
      </c>
      <c r="P66" s="33">
        <v>0</v>
      </c>
      <c r="Q66" s="33">
        <v>0</v>
      </c>
      <c r="R66" s="33">
        <v>0</v>
      </c>
      <c r="S66" s="33">
        <v>0</v>
      </c>
      <c r="T66" s="33">
        <v>0</v>
      </c>
      <c r="U66" s="33">
        <v>0</v>
      </c>
      <c r="V66" s="33">
        <v>0</v>
      </c>
      <c r="W66" s="33">
        <v>0</v>
      </c>
      <c r="X66" s="33">
        <v>0</v>
      </c>
      <c r="Y66" s="33">
        <v>0</v>
      </c>
      <c r="Z66" s="33">
        <v>0</v>
      </c>
      <c r="AA66" s="33">
        <v>0</v>
      </c>
      <c r="AB66" s="33">
        <v>0</v>
      </c>
      <c r="AC66" s="33">
        <v>0</v>
      </c>
      <c r="AD66" s="33">
        <v>0</v>
      </c>
      <c r="AE66" s="33">
        <v>0</v>
      </c>
      <c r="AF66" s="33">
        <v>0</v>
      </c>
      <c r="AG66" s="33">
        <v>0</v>
      </c>
      <c r="AH66" s="33">
        <v>0</v>
      </c>
      <c r="AI66" s="33">
        <v>0</v>
      </c>
      <c r="AJ66" s="33">
        <v>0</v>
      </c>
      <c r="AK66" s="33">
        <v>0</v>
      </c>
      <c r="AL66" s="33">
        <v>0</v>
      </c>
      <c r="AM66" s="33">
        <v>0</v>
      </c>
      <c r="AN66" s="33">
        <v>0</v>
      </c>
      <c r="AO66" s="33">
        <v>0</v>
      </c>
      <c r="AP66" s="33">
        <v>0</v>
      </c>
      <c r="AQ66" s="33">
        <v>0</v>
      </c>
      <c r="AR66" s="33">
        <v>0</v>
      </c>
      <c r="AS66" s="33">
        <v>0</v>
      </c>
      <c r="AT66" s="33">
        <v>0</v>
      </c>
      <c r="AU66" s="33">
        <v>0</v>
      </c>
      <c r="AV66" s="33">
        <v>0</v>
      </c>
      <c r="AW66" s="33">
        <v>0</v>
      </c>
      <c r="AX66" s="33">
        <v>0</v>
      </c>
      <c r="AY66" s="33">
        <v>0</v>
      </c>
      <c r="AZ66" s="33">
        <v>0</v>
      </c>
      <c r="BA66" s="33">
        <v>0</v>
      </c>
      <c r="BB66" s="33">
        <v>0</v>
      </c>
      <c r="BC66" s="33">
        <v>0</v>
      </c>
      <c r="BD66" s="33">
        <v>0</v>
      </c>
      <c r="BE66" s="33">
        <v>0</v>
      </c>
      <c r="BF66" s="33">
        <v>0</v>
      </c>
      <c r="BG66" s="33">
        <v>0</v>
      </c>
      <c r="BH66" s="33">
        <v>0</v>
      </c>
      <c r="BI66" s="33">
        <v>0</v>
      </c>
    </row>
    <row r="67" spans="1:62" ht="29" x14ac:dyDescent="0.35">
      <c r="A67" s="3" t="s">
        <v>48</v>
      </c>
      <c r="B67" s="33">
        <v>0</v>
      </c>
      <c r="C67" s="33">
        <v>0</v>
      </c>
      <c r="D67" s="33">
        <v>0</v>
      </c>
      <c r="E67" s="33">
        <v>0</v>
      </c>
      <c r="F67" s="33">
        <v>0</v>
      </c>
      <c r="G67" s="33">
        <v>0</v>
      </c>
      <c r="H67" s="33">
        <v>0</v>
      </c>
      <c r="I67" s="33">
        <v>0</v>
      </c>
      <c r="J67" s="33">
        <v>0</v>
      </c>
      <c r="K67" s="33">
        <v>0</v>
      </c>
      <c r="L67" s="33">
        <v>0</v>
      </c>
      <c r="M67" s="33">
        <v>0</v>
      </c>
      <c r="N67" s="33">
        <v>0</v>
      </c>
      <c r="O67" s="33">
        <v>0</v>
      </c>
      <c r="P67" s="33">
        <v>0</v>
      </c>
      <c r="Q67" s="33">
        <v>0</v>
      </c>
      <c r="R67" s="33">
        <v>0</v>
      </c>
      <c r="S67" s="33">
        <v>0</v>
      </c>
      <c r="T67" s="33">
        <v>0</v>
      </c>
      <c r="U67" s="33">
        <v>0</v>
      </c>
      <c r="V67" s="33">
        <v>0</v>
      </c>
      <c r="W67" s="33">
        <v>0</v>
      </c>
      <c r="X67" s="33">
        <v>0</v>
      </c>
      <c r="Y67" s="33">
        <v>0</v>
      </c>
      <c r="Z67" s="33">
        <v>0</v>
      </c>
      <c r="AA67" s="33">
        <v>0</v>
      </c>
      <c r="AB67" s="33">
        <v>0</v>
      </c>
      <c r="AC67" s="33">
        <v>0</v>
      </c>
      <c r="AD67" s="33">
        <v>0</v>
      </c>
      <c r="AE67" s="33">
        <v>0</v>
      </c>
      <c r="AF67" s="33">
        <v>0</v>
      </c>
      <c r="AG67" s="33">
        <v>0</v>
      </c>
      <c r="AH67" s="33">
        <v>0</v>
      </c>
      <c r="AI67" s="33">
        <v>0</v>
      </c>
      <c r="AJ67" s="33">
        <v>0</v>
      </c>
      <c r="AK67" s="33">
        <v>0</v>
      </c>
      <c r="AL67" s="33">
        <v>0</v>
      </c>
      <c r="AM67" s="33">
        <v>0</v>
      </c>
      <c r="AN67" s="33">
        <v>0</v>
      </c>
      <c r="AO67" s="33">
        <v>0</v>
      </c>
      <c r="AP67" s="33">
        <v>0</v>
      </c>
      <c r="AQ67" s="33">
        <v>0</v>
      </c>
      <c r="AR67" s="33">
        <v>0</v>
      </c>
      <c r="AS67" s="33">
        <v>0</v>
      </c>
      <c r="AT67" s="33">
        <v>0</v>
      </c>
      <c r="AU67" s="33">
        <v>0</v>
      </c>
      <c r="AV67" s="33">
        <v>0</v>
      </c>
      <c r="AW67" s="33">
        <v>0</v>
      </c>
      <c r="AX67" s="33">
        <v>0</v>
      </c>
      <c r="AY67" s="33">
        <v>0</v>
      </c>
      <c r="AZ67" s="33">
        <v>0</v>
      </c>
      <c r="BA67" s="33">
        <v>0</v>
      </c>
      <c r="BB67" s="33">
        <v>0</v>
      </c>
      <c r="BC67" s="33">
        <v>0</v>
      </c>
      <c r="BD67" s="33">
        <v>0</v>
      </c>
      <c r="BE67" s="33">
        <v>0</v>
      </c>
      <c r="BF67" s="33">
        <v>0</v>
      </c>
      <c r="BG67" s="33">
        <v>0</v>
      </c>
      <c r="BH67" s="33">
        <v>0</v>
      </c>
      <c r="BI67" s="33">
        <v>0</v>
      </c>
    </row>
    <row r="68" spans="1:62" ht="43.5" x14ac:dyDescent="0.35">
      <c r="A68" s="3" t="s">
        <v>8</v>
      </c>
      <c r="B68" s="33">
        <v>0</v>
      </c>
      <c r="C68" s="33">
        <v>0</v>
      </c>
      <c r="D68" s="33">
        <v>0</v>
      </c>
      <c r="E68" s="33">
        <v>0</v>
      </c>
      <c r="F68" s="33">
        <v>0</v>
      </c>
      <c r="G68" s="33">
        <v>0</v>
      </c>
      <c r="H68" s="33">
        <v>0</v>
      </c>
      <c r="I68" s="33">
        <v>0</v>
      </c>
      <c r="J68" s="33">
        <v>0</v>
      </c>
      <c r="K68" s="33">
        <v>0</v>
      </c>
      <c r="L68" s="33">
        <v>0</v>
      </c>
      <c r="M68" s="33">
        <v>0</v>
      </c>
      <c r="N68" s="33">
        <v>0</v>
      </c>
      <c r="O68" s="33">
        <v>0</v>
      </c>
      <c r="P68" s="33">
        <v>0</v>
      </c>
      <c r="Q68" s="33">
        <v>0</v>
      </c>
      <c r="R68" s="33">
        <v>0</v>
      </c>
      <c r="S68" s="33">
        <v>0</v>
      </c>
      <c r="T68" s="33">
        <v>0</v>
      </c>
      <c r="U68" s="33">
        <v>0</v>
      </c>
      <c r="V68" s="33">
        <v>0</v>
      </c>
      <c r="W68" s="33">
        <v>0</v>
      </c>
      <c r="X68" s="33">
        <v>0</v>
      </c>
      <c r="Y68" s="33">
        <v>0</v>
      </c>
      <c r="Z68" s="33">
        <v>0</v>
      </c>
      <c r="AA68" s="33">
        <v>0</v>
      </c>
      <c r="AB68" s="33">
        <v>0</v>
      </c>
      <c r="AC68" s="33">
        <v>0</v>
      </c>
      <c r="AD68" s="33">
        <v>0</v>
      </c>
      <c r="AE68" s="33">
        <v>0</v>
      </c>
      <c r="AF68" s="33">
        <v>0</v>
      </c>
      <c r="AG68" s="33">
        <v>0</v>
      </c>
      <c r="AH68" s="33">
        <v>0</v>
      </c>
      <c r="AI68" s="33">
        <v>0</v>
      </c>
      <c r="AJ68" s="33">
        <v>0</v>
      </c>
      <c r="AK68" s="33">
        <v>0</v>
      </c>
      <c r="AL68" s="33">
        <v>0</v>
      </c>
      <c r="AM68" s="33">
        <v>0</v>
      </c>
      <c r="AN68" s="33">
        <v>0</v>
      </c>
      <c r="AO68" s="33">
        <v>0</v>
      </c>
      <c r="AP68" s="33">
        <v>0</v>
      </c>
      <c r="AQ68" s="33">
        <v>0</v>
      </c>
      <c r="AR68" s="33">
        <v>0</v>
      </c>
      <c r="AS68" s="33">
        <v>0</v>
      </c>
      <c r="AT68" s="33">
        <v>0</v>
      </c>
      <c r="AU68" s="33">
        <v>0</v>
      </c>
      <c r="AV68" s="33">
        <v>0</v>
      </c>
      <c r="AW68" s="33">
        <v>0</v>
      </c>
      <c r="AX68" s="33">
        <v>0</v>
      </c>
      <c r="AY68" s="33">
        <v>0</v>
      </c>
      <c r="AZ68" s="33">
        <v>0</v>
      </c>
      <c r="BA68" s="33">
        <v>0</v>
      </c>
      <c r="BB68" s="33">
        <v>0</v>
      </c>
      <c r="BC68" s="33">
        <v>0</v>
      </c>
      <c r="BD68" s="33">
        <v>0</v>
      </c>
      <c r="BE68" s="33">
        <v>0</v>
      </c>
      <c r="BF68" s="33">
        <v>0</v>
      </c>
      <c r="BG68" s="33">
        <v>0</v>
      </c>
      <c r="BH68" s="33">
        <v>0</v>
      </c>
      <c r="BI68" s="33">
        <v>0</v>
      </c>
    </row>
    <row r="69" spans="1:62" ht="15.5" customHeight="1" x14ac:dyDescent="0.35">
      <c r="A69" s="3" t="s">
        <v>9</v>
      </c>
      <c r="B69" s="33">
        <v>0</v>
      </c>
      <c r="C69" s="33">
        <v>0</v>
      </c>
      <c r="D69" s="33">
        <v>0</v>
      </c>
      <c r="E69" s="33">
        <v>0</v>
      </c>
      <c r="F69" s="33">
        <v>0</v>
      </c>
      <c r="G69" s="33">
        <v>0</v>
      </c>
      <c r="H69" s="33">
        <v>0</v>
      </c>
      <c r="I69" s="33">
        <v>0</v>
      </c>
      <c r="J69" s="33">
        <v>0</v>
      </c>
      <c r="K69" s="33">
        <v>0</v>
      </c>
      <c r="L69" s="33">
        <v>0</v>
      </c>
      <c r="M69" s="33">
        <v>0</v>
      </c>
      <c r="N69" s="33">
        <v>0</v>
      </c>
      <c r="O69" s="33">
        <v>0</v>
      </c>
      <c r="P69" s="33">
        <v>0</v>
      </c>
      <c r="Q69" s="33">
        <v>0</v>
      </c>
      <c r="R69" s="33">
        <v>0</v>
      </c>
      <c r="S69" s="33">
        <v>0</v>
      </c>
      <c r="T69" s="33">
        <v>0</v>
      </c>
      <c r="U69" s="33">
        <v>0</v>
      </c>
      <c r="V69" s="33">
        <v>0</v>
      </c>
      <c r="W69" s="33">
        <v>0</v>
      </c>
      <c r="X69" s="33">
        <v>0</v>
      </c>
      <c r="Y69" s="33">
        <v>0</v>
      </c>
      <c r="Z69" s="33">
        <v>0</v>
      </c>
      <c r="AA69" s="33">
        <v>0</v>
      </c>
      <c r="AB69" s="33">
        <v>0</v>
      </c>
      <c r="AC69" s="33">
        <v>0</v>
      </c>
      <c r="AD69" s="33">
        <v>0</v>
      </c>
      <c r="AE69" s="33">
        <v>0</v>
      </c>
      <c r="AF69" s="33">
        <v>0</v>
      </c>
      <c r="AG69" s="33">
        <v>0</v>
      </c>
      <c r="AH69" s="33">
        <v>0</v>
      </c>
      <c r="AI69" s="33">
        <v>0</v>
      </c>
      <c r="AJ69" s="33">
        <v>0</v>
      </c>
      <c r="AK69" s="33">
        <v>0</v>
      </c>
      <c r="AL69" s="33">
        <v>0</v>
      </c>
      <c r="AM69" s="33">
        <v>0</v>
      </c>
      <c r="AN69" s="33">
        <v>0</v>
      </c>
      <c r="AO69" s="33">
        <v>0</v>
      </c>
      <c r="AP69" s="33">
        <v>0</v>
      </c>
      <c r="AQ69" s="33">
        <v>0</v>
      </c>
      <c r="AR69" s="33">
        <v>0</v>
      </c>
      <c r="AS69" s="33">
        <v>0</v>
      </c>
      <c r="AT69" s="33">
        <v>0</v>
      </c>
      <c r="AU69" s="33">
        <v>0</v>
      </c>
      <c r="AV69" s="33">
        <v>0</v>
      </c>
      <c r="AW69" s="33">
        <v>0</v>
      </c>
      <c r="AX69" s="33">
        <v>0</v>
      </c>
      <c r="AY69" s="33">
        <v>0</v>
      </c>
      <c r="AZ69" s="33">
        <v>0</v>
      </c>
      <c r="BA69" s="33">
        <v>0</v>
      </c>
      <c r="BB69" s="33">
        <v>0</v>
      </c>
      <c r="BC69" s="33">
        <v>0</v>
      </c>
      <c r="BD69" s="33">
        <v>0</v>
      </c>
      <c r="BE69" s="33">
        <v>0</v>
      </c>
      <c r="BF69" s="33">
        <v>0</v>
      </c>
      <c r="BG69" s="33">
        <v>0</v>
      </c>
      <c r="BH69" s="33">
        <v>0</v>
      </c>
      <c r="BI69" s="33">
        <v>0</v>
      </c>
    </row>
    <row r="70" spans="1:62" ht="15.5" customHeight="1" x14ac:dyDescent="0.35">
      <c r="A70" s="3" t="s">
        <v>3</v>
      </c>
      <c r="B70" s="33">
        <v>0</v>
      </c>
      <c r="C70" s="33">
        <v>0</v>
      </c>
      <c r="D70" s="33">
        <v>0</v>
      </c>
      <c r="E70" s="33">
        <v>0</v>
      </c>
      <c r="F70" s="33">
        <v>0</v>
      </c>
      <c r="G70" s="33">
        <v>0</v>
      </c>
      <c r="H70" s="33">
        <v>0</v>
      </c>
      <c r="I70" s="33">
        <v>0</v>
      </c>
      <c r="J70" s="33">
        <v>0</v>
      </c>
      <c r="K70" s="33">
        <v>0</v>
      </c>
      <c r="L70" s="33">
        <v>0</v>
      </c>
      <c r="M70" s="33">
        <v>0</v>
      </c>
      <c r="N70" s="33">
        <v>0</v>
      </c>
      <c r="O70" s="33">
        <v>0</v>
      </c>
      <c r="P70" s="33">
        <v>0</v>
      </c>
      <c r="Q70" s="33">
        <v>0</v>
      </c>
      <c r="R70" s="33">
        <v>0</v>
      </c>
      <c r="S70" s="33">
        <v>0</v>
      </c>
      <c r="T70" s="33">
        <v>0</v>
      </c>
      <c r="U70" s="33">
        <v>0</v>
      </c>
      <c r="V70" s="33">
        <v>0</v>
      </c>
      <c r="W70" s="33">
        <v>0</v>
      </c>
      <c r="X70" s="33">
        <v>0</v>
      </c>
      <c r="Y70" s="33">
        <v>0</v>
      </c>
      <c r="Z70" s="33">
        <v>0</v>
      </c>
      <c r="AA70" s="33">
        <v>0</v>
      </c>
      <c r="AB70" s="33">
        <v>0</v>
      </c>
      <c r="AC70" s="33">
        <v>0</v>
      </c>
      <c r="AD70" s="33">
        <v>0</v>
      </c>
      <c r="AE70" s="33">
        <v>0</v>
      </c>
      <c r="AF70" s="33">
        <v>0</v>
      </c>
      <c r="AG70" s="33">
        <v>0</v>
      </c>
      <c r="AH70" s="33">
        <v>0</v>
      </c>
      <c r="AI70" s="33">
        <v>0</v>
      </c>
      <c r="AJ70" s="33">
        <v>0</v>
      </c>
      <c r="AK70" s="33">
        <v>0</v>
      </c>
      <c r="AL70" s="33">
        <v>0</v>
      </c>
      <c r="AM70" s="33">
        <v>0</v>
      </c>
      <c r="AN70" s="33">
        <v>0</v>
      </c>
      <c r="AO70" s="33">
        <v>0</v>
      </c>
      <c r="AP70" s="33">
        <v>0</v>
      </c>
      <c r="AQ70" s="33">
        <v>0</v>
      </c>
      <c r="AR70" s="33">
        <v>0</v>
      </c>
      <c r="AS70" s="33">
        <v>0</v>
      </c>
      <c r="AT70" s="33">
        <v>0</v>
      </c>
      <c r="AU70" s="33">
        <v>0</v>
      </c>
      <c r="AV70" s="33">
        <v>0</v>
      </c>
      <c r="AW70" s="33">
        <v>0</v>
      </c>
      <c r="AX70" s="33">
        <v>0</v>
      </c>
      <c r="AY70" s="33">
        <v>0</v>
      </c>
      <c r="AZ70" s="33">
        <v>0</v>
      </c>
      <c r="BA70" s="33">
        <v>0</v>
      </c>
      <c r="BB70" s="33">
        <v>0</v>
      </c>
      <c r="BC70" s="33">
        <v>0</v>
      </c>
      <c r="BD70" s="33">
        <v>0</v>
      </c>
      <c r="BE70" s="33">
        <v>0</v>
      </c>
      <c r="BF70" s="33">
        <v>0</v>
      </c>
      <c r="BG70" s="33">
        <v>0</v>
      </c>
      <c r="BH70" s="33">
        <v>0</v>
      </c>
      <c r="BI70" s="33">
        <v>0</v>
      </c>
    </row>
    <row r="71" spans="1:62" ht="15.5" customHeight="1" x14ac:dyDescent="0.35">
      <c r="A71" s="3" t="s">
        <v>39</v>
      </c>
      <c r="B71" s="33">
        <v>0</v>
      </c>
      <c r="C71" s="33">
        <v>0</v>
      </c>
      <c r="D71" s="33">
        <v>0</v>
      </c>
      <c r="E71" s="33">
        <v>0</v>
      </c>
      <c r="F71" s="33">
        <v>0</v>
      </c>
      <c r="G71" s="33">
        <v>0</v>
      </c>
      <c r="H71" s="33">
        <v>0</v>
      </c>
      <c r="I71" s="33">
        <v>0</v>
      </c>
      <c r="J71" s="33">
        <v>0</v>
      </c>
      <c r="K71" s="33">
        <v>0</v>
      </c>
      <c r="L71" s="33">
        <v>0</v>
      </c>
      <c r="M71" s="33">
        <v>0</v>
      </c>
      <c r="N71" s="33">
        <v>0</v>
      </c>
      <c r="O71" s="33">
        <v>0</v>
      </c>
      <c r="P71" s="33">
        <v>0</v>
      </c>
      <c r="Q71" s="33">
        <v>0</v>
      </c>
      <c r="R71" s="33">
        <v>0</v>
      </c>
      <c r="S71" s="33">
        <v>0</v>
      </c>
      <c r="T71" s="33">
        <v>0</v>
      </c>
      <c r="U71" s="33">
        <v>0</v>
      </c>
      <c r="V71" s="33">
        <v>0</v>
      </c>
      <c r="W71" s="33">
        <v>0</v>
      </c>
      <c r="X71" s="33">
        <v>0</v>
      </c>
      <c r="Y71" s="33">
        <v>0</v>
      </c>
      <c r="Z71" s="33">
        <v>0</v>
      </c>
      <c r="AA71" s="33">
        <v>0</v>
      </c>
      <c r="AB71" s="33">
        <v>0</v>
      </c>
      <c r="AC71" s="33">
        <v>0</v>
      </c>
      <c r="AD71" s="33">
        <v>0</v>
      </c>
      <c r="AE71" s="33">
        <v>0</v>
      </c>
      <c r="AF71" s="33">
        <v>0</v>
      </c>
      <c r="AG71" s="33">
        <v>0</v>
      </c>
      <c r="AH71" s="33">
        <v>0</v>
      </c>
      <c r="AI71" s="33">
        <v>0</v>
      </c>
      <c r="AJ71" s="33">
        <v>0</v>
      </c>
      <c r="AK71" s="33">
        <v>0</v>
      </c>
      <c r="AL71" s="33">
        <v>0</v>
      </c>
      <c r="AM71" s="33">
        <v>0</v>
      </c>
      <c r="AN71" s="33">
        <v>0</v>
      </c>
      <c r="AO71" s="33">
        <v>0</v>
      </c>
      <c r="AP71" s="33">
        <v>0</v>
      </c>
      <c r="AQ71" s="33">
        <v>0</v>
      </c>
      <c r="AR71" s="33">
        <v>0</v>
      </c>
      <c r="AS71" s="33">
        <v>0</v>
      </c>
      <c r="AT71" s="33">
        <v>0</v>
      </c>
      <c r="AU71" s="33">
        <v>0</v>
      </c>
      <c r="AV71" s="33">
        <v>0</v>
      </c>
      <c r="AW71" s="33">
        <v>0</v>
      </c>
      <c r="AX71" s="33">
        <v>0</v>
      </c>
      <c r="AY71" s="33">
        <v>0</v>
      </c>
      <c r="AZ71" s="33">
        <v>0</v>
      </c>
      <c r="BA71" s="33">
        <v>0</v>
      </c>
      <c r="BB71" s="33">
        <v>0</v>
      </c>
      <c r="BC71" s="33">
        <v>0</v>
      </c>
      <c r="BD71" s="33">
        <v>0</v>
      </c>
      <c r="BE71" s="33">
        <v>0</v>
      </c>
      <c r="BF71" s="33">
        <v>0</v>
      </c>
      <c r="BG71" s="33">
        <v>0</v>
      </c>
      <c r="BH71" s="33">
        <v>0</v>
      </c>
      <c r="BI71" s="33">
        <v>0</v>
      </c>
    </row>
    <row r="72" spans="1:62" x14ac:dyDescent="0.35">
      <c r="A72" s="26" t="s">
        <v>524</v>
      </c>
      <c r="B72" s="26">
        <f t="shared" ref="B72:BI72" si="11">B9+B12+B15+B18-B22</f>
        <v>0</v>
      </c>
      <c r="C72" s="26">
        <f t="shared" si="11"/>
        <v>0</v>
      </c>
      <c r="D72" s="26">
        <f t="shared" si="11"/>
        <v>0</v>
      </c>
      <c r="E72" s="26">
        <f t="shared" si="11"/>
        <v>0</v>
      </c>
      <c r="F72" s="26">
        <f t="shared" si="11"/>
        <v>0</v>
      </c>
      <c r="G72" s="26">
        <f t="shared" si="11"/>
        <v>0</v>
      </c>
      <c r="H72" s="26">
        <f t="shared" si="11"/>
        <v>0</v>
      </c>
      <c r="I72" s="26">
        <f t="shared" si="11"/>
        <v>0</v>
      </c>
      <c r="J72" s="26">
        <f t="shared" si="11"/>
        <v>0</v>
      </c>
      <c r="K72" s="26">
        <f t="shared" si="11"/>
        <v>0</v>
      </c>
      <c r="L72" s="26">
        <f t="shared" si="11"/>
        <v>0</v>
      </c>
      <c r="M72" s="26">
        <f t="shared" si="11"/>
        <v>0</v>
      </c>
      <c r="N72" s="26">
        <f t="shared" si="11"/>
        <v>0</v>
      </c>
      <c r="O72" s="26">
        <f t="shared" si="11"/>
        <v>0</v>
      </c>
      <c r="P72" s="26">
        <f t="shared" si="11"/>
        <v>0</v>
      </c>
      <c r="Q72" s="26">
        <f t="shared" si="11"/>
        <v>0</v>
      </c>
      <c r="R72" s="26">
        <f t="shared" si="11"/>
        <v>0</v>
      </c>
      <c r="S72" s="26">
        <f t="shared" si="11"/>
        <v>0</v>
      </c>
      <c r="T72" s="26">
        <f t="shared" si="11"/>
        <v>0</v>
      </c>
      <c r="U72" s="26">
        <f t="shared" si="11"/>
        <v>0</v>
      </c>
      <c r="V72" s="26">
        <f t="shared" si="11"/>
        <v>0</v>
      </c>
      <c r="W72" s="26">
        <f t="shared" si="11"/>
        <v>0</v>
      </c>
      <c r="X72" s="26">
        <f t="shared" si="11"/>
        <v>0</v>
      </c>
      <c r="Y72" s="26">
        <f t="shared" si="11"/>
        <v>0</v>
      </c>
      <c r="Z72" s="26">
        <f t="shared" si="11"/>
        <v>0</v>
      </c>
      <c r="AA72" s="26">
        <f t="shared" si="11"/>
        <v>0</v>
      </c>
      <c r="AB72" s="26">
        <f t="shared" si="11"/>
        <v>0</v>
      </c>
      <c r="AC72" s="26">
        <f t="shared" si="11"/>
        <v>0</v>
      </c>
      <c r="AD72" s="26">
        <f t="shared" si="11"/>
        <v>0</v>
      </c>
      <c r="AE72" s="26">
        <f t="shared" si="11"/>
        <v>0</v>
      </c>
      <c r="AF72" s="26">
        <f t="shared" si="11"/>
        <v>0</v>
      </c>
      <c r="AG72" s="26">
        <f t="shared" si="11"/>
        <v>0</v>
      </c>
      <c r="AH72" s="26">
        <f t="shared" si="11"/>
        <v>0</v>
      </c>
      <c r="AI72" s="26">
        <f t="shared" si="11"/>
        <v>0</v>
      </c>
      <c r="AJ72" s="26">
        <f t="shared" si="11"/>
        <v>0</v>
      </c>
      <c r="AK72" s="26">
        <f t="shared" si="11"/>
        <v>0</v>
      </c>
      <c r="AL72" s="26">
        <f t="shared" si="11"/>
        <v>0</v>
      </c>
      <c r="AM72" s="26">
        <f t="shared" si="11"/>
        <v>0</v>
      </c>
      <c r="AN72" s="26">
        <f t="shared" si="11"/>
        <v>0</v>
      </c>
      <c r="AO72" s="26">
        <f t="shared" si="11"/>
        <v>0</v>
      </c>
      <c r="AP72" s="26">
        <f t="shared" si="11"/>
        <v>0</v>
      </c>
      <c r="AQ72" s="26">
        <f t="shared" si="11"/>
        <v>0</v>
      </c>
      <c r="AR72" s="26">
        <f t="shared" si="11"/>
        <v>0</v>
      </c>
      <c r="AS72" s="26">
        <f t="shared" si="11"/>
        <v>0</v>
      </c>
      <c r="AT72" s="26">
        <f t="shared" si="11"/>
        <v>0</v>
      </c>
      <c r="AU72" s="26">
        <f t="shared" si="11"/>
        <v>0</v>
      </c>
      <c r="AV72" s="26">
        <f t="shared" si="11"/>
        <v>0</v>
      </c>
      <c r="AW72" s="26">
        <f t="shared" si="11"/>
        <v>0</v>
      </c>
      <c r="AX72" s="26">
        <f t="shared" si="11"/>
        <v>0</v>
      </c>
      <c r="AY72" s="26">
        <f t="shared" si="11"/>
        <v>0</v>
      </c>
      <c r="AZ72" s="26">
        <f t="shared" si="11"/>
        <v>0</v>
      </c>
      <c r="BA72" s="26">
        <f t="shared" si="11"/>
        <v>0</v>
      </c>
      <c r="BB72" s="26">
        <f t="shared" si="11"/>
        <v>0</v>
      </c>
      <c r="BC72" s="26">
        <f t="shared" si="11"/>
        <v>0</v>
      </c>
      <c r="BD72" s="26">
        <f t="shared" si="11"/>
        <v>0</v>
      </c>
      <c r="BE72" s="26">
        <f t="shared" si="11"/>
        <v>0</v>
      </c>
      <c r="BF72" s="26">
        <f t="shared" si="11"/>
        <v>0</v>
      </c>
      <c r="BG72" s="26">
        <f t="shared" si="11"/>
        <v>0</v>
      </c>
      <c r="BH72" s="26">
        <f t="shared" si="11"/>
        <v>0</v>
      </c>
      <c r="BI72" s="26">
        <f t="shared" si="11"/>
        <v>0</v>
      </c>
      <c r="BJ72" s="26">
        <f>BJ9+BJ12+BJ15+BJ18-BJ22</f>
        <v>0</v>
      </c>
    </row>
  </sheetData>
  <sheetProtection algorithmName="SHA-512" hashValue="Hmc96oFua6e9EIVulfzvp+9w9b07s81eTIxobte0etqLMkwZTcNgYyCa48IA6GUdRQCkYxanaZCmUK+5WXw9Pg==" saltValue="VrPGnyqILv1Drk0aWesnrA==" spinCount="100000" sheet="1" objects="1" scenarios="1"/>
  <phoneticPr fontId="20" type="noConversion"/>
  <dataValidations count="4">
    <dataValidation type="whole" allowBlank="1" showInputMessage="1" showErrorMessage="1" error="Enter whole number" sqref="B17 B21 B14 B43:BI44 C21:BI21 C8:BI8 C17:BI17 B11 B8 C14:BI14 C11:BI11" xr:uid="{A25B7DC5-BC94-49A4-A44F-EE835687C434}">
      <formula1>0</formula1>
      <formula2>1000000</formula2>
    </dataValidation>
    <dataValidation type="decimal" operator="greaterThanOrEqual" allowBlank="1" showInputMessage="1" showErrorMessage="1" error="No text" sqref="B10:BI10 B13:BI13 B16:BI16 B19:BI19" xr:uid="{8B9E7252-675E-4157-A73B-2B7D03D72F1B}">
      <formula1>0</formula1>
    </dataValidation>
    <dataValidation type="whole" operator="greaterThanOrEqual" allowBlank="1" showInputMessage="1" showErrorMessage="1" error="Enter whole number" sqref="C7:BI7 B7 C9:BI9 B9 B12:BI12 B15:BI15 B18:BI18 B22:BI22 B25:BI27 B30:BI42 B45:BI50 B52:BI56 C58:BI71 B58:B70 B71" xr:uid="{D6F8DAD1-6AD0-4E26-BAA6-CB1B63302EC8}">
      <formula1>0</formula1>
    </dataValidation>
    <dataValidation type="textLength" operator="lessThan" allowBlank="1" showInputMessage="1" showErrorMessage="1" error="Enter whole number" sqref="B20:BI20" xr:uid="{21829A7A-07B9-4115-A894-CED8A6BB10A1}">
      <formula1>150</formula1>
    </dataValidation>
  </dataValidations>
  <pageMargins left="0.7" right="0.7" top="0.75" bottom="0.75" header="0.3" footer="0.3"/>
  <pageSetup orientation="portrait" r:id="rId1"/>
  <ignoredErrors>
    <ignoredError sqref="B23:BI24 B29:BI29 B51:BI51 B57:BI5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7349B-5C2A-4017-A1BC-65770077746E}">
  <dimension ref="A1:B62"/>
  <sheetViews>
    <sheetView zoomScaleNormal="100" workbookViewId="0">
      <pane ySplit="2" topLeftCell="A3" activePane="bottomLeft" state="frozen"/>
      <selection pane="bottomLeft" sqref="A1:B1"/>
    </sheetView>
  </sheetViews>
  <sheetFormatPr defaultColWidth="9" defaultRowHeight="14.5" x14ac:dyDescent="0.35"/>
  <cols>
    <col min="1" max="1" customWidth="true" style="2" width="45.81640625" collapsed="false"/>
    <col min="2" max="2" customWidth="true" style="1" width="19.0" collapsed="false"/>
    <col min="3" max="16384" style="1" width="9.0" collapsed="false"/>
  </cols>
  <sheetData>
    <row r="1" spans="1:2" ht="76" customHeight="1" thickBot="1" x14ac:dyDescent="0.4">
      <c r="A1" s="160" t="s">
        <v>468</v>
      </c>
      <c r="B1" s="161"/>
    </row>
    <row r="2" spans="1:2" x14ac:dyDescent="0.35">
      <c r="A2" s="72" t="s">
        <v>14</v>
      </c>
      <c r="B2" s="8" t="s">
        <v>13</v>
      </c>
    </row>
    <row r="3" spans="1:2" ht="29" x14ac:dyDescent="0.35">
      <c r="A3" s="68" t="s">
        <v>521</v>
      </c>
      <c r="B3" s="67"/>
    </row>
    <row r="4" spans="1:2" ht="29" x14ac:dyDescent="0.35">
      <c r="A4" s="4" t="s">
        <v>132</v>
      </c>
      <c r="B4" s="33">
        <v>0</v>
      </c>
    </row>
    <row r="5" spans="1:2" ht="29" x14ac:dyDescent="0.35">
      <c r="A5" s="4" t="s">
        <v>133</v>
      </c>
      <c r="B5" s="33">
        <v>0</v>
      </c>
    </row>
    <row r="6" spans="1:2" ht="29" x14ac:dyDescent="0.35">
      <c r="A6" s="4" t="s">
        <v>134</v>
      </c>
      <c r="B6" s="33">
        <v>0</v>
      </c>
    </row>
    <row r="7" spans="1:2" ht="29" x14ac:dyDescent="0.35">
      <c r="A7" s="3" t="s">
        <v>135</v>
      </c>
      <c r="B7" s="33">
        <v>0</v>
      </c>
    </row>
    <row r="8" spans="1:2" x14ac:dyDescent="0.35">
      <c r="A8" s="68" t="s">
        <v>445</v>
      </c>
      <c r="B8" s="57">
        <f>SUM(B4:B7)</f>
        <v>0</v>
      </c>
    </row>
    <row r="9" spans="1:2" x14ac:dyDescent="0.35">
      <c r="A9" s="68" t="s">
        <v>109</v>
      </c>
      <c r="B9" s="71">
        <f>SUM(B4:B7)-B7</f>
        <v>0</v>
      </c>
    </row>
    <row r="10" spans="1:2" ht="29" x14ac:dyDescent="0.35">
      <c r="A10" s="3" t="s">
        <v>397</v>
      </c>
      <c r="B10" s="67"/>
    </row>
    <row r="11" spans="1:2" x14ac:dyDescent="0.35">
      <c r="A11" s="3" t="s">
        <v>110</v>
      </c>
      <c r="B11" s="33">
        <v>0</v>
      </c>
    </row>
    <row r="12" spans="1:2" x14ac:dyDescent="0.35">
      <c r="A12" s="122" t="s">
        <v>111</v>
      </c>
      <c r="B12" s="33">
        <v>0</v>
      </c>
    </row>
    <row r="13" spans="1:2" x14ac:dyDescent="0.35">
      <c r="A13" s="1" t="s">
        <v>112</v>
      </c>
      <c r="B13" s="37">
        <v>0</v>
      </c>
    </row>
    <row r="14" spans="1:2" x14ac:dyDescent="0.35">
      <c r="A14" s="67" t="s">
        <v>399</v>
      </c>
      <c r="B14" s="67">
        <f>SUM(B11:B13)</f>
        <v>0</v>
      </c>
    </row>
    <row r="15" spans="1:2" x14ac:dyDescent="0.35">
      <c r="A15" s="68" t="s">
        <v>201</v>
      </c>
      <c r="B15" s="57">
        <f>SUM(B16:B18)</f>
        <v>0</v>
      </c>
    </row>
    <row r="16" spans="1:2" ht="29" x14ac:dyDescent="0.35">
      <c r="A16" s="3" t="s">
        <v>0</v>
      </c>
      <c r="B16" s="33">
        <v>0</v>
      </c>
    </row>
    <row r="17" spans="1:2" ht="29" x14ac:dyDescent="0.35">
      <c r="A17" s="3" t="s">
        <v>1</v>
      </c>
      <c r="B17" s="33">
        <v>0</v>
      </c>
    </row>
    <row r="18" spans="1:2" ht="29" x14ac:dyDescent="0.35">
      <c r="A18" s="3" t="s">
        <v>2</v>
      </c>
      <c r="B18" s="33">
        <v>0</v>
      </c>
    </row>
    <row r="19" spans="1:2" ht="29" x14ac:dyDescent="0.35">
      <c r="A19" s="123" t="s">
        <v>196</v>
      </c>
      <c r="B19" s="67"/>
    </row>
    <row r="20" spans="1:2" ht="43.5" x14ac:dyDescent="0.35">
      <c r="A20" s="3" t="s">
        <v>383</v>
      </c>
      <c r="B20" s="57">
        <f>SUM(B21:B33)</f>
        <v>0</v>
      </c>
    </row>
    <row r="21" spans="1:2" ht="14.15" customHeight="1" x14ac:dyDescent="0.35">
      <c r="A21" s="65" t="s">
        <v>94</v>
      </c>
      <c r="B21" s="33">
        <v>0</v>
      </c>
    </row>
    <row r="22" spans="1:2" ht="14.15" customHeight="1" x14ac:dyDescent="0.35">
      <c r="A22" s="69" t="s">
        <v>95</v>
      </c>
      <c r="B22" s="33">
        <v>0</v>
      </c>
    </row>
    <row r="23" spans="1:2" ht="14.15" customHeight="1" x14ac:dyDescent="0.35">
      <c r="A23" s="65" t="s">
        <v>96</v>
      </c>
      <c r="B23" s="33">
        <v>0</v>
      </c>
    </row>
    <row r="24" spans="1:2" ht="14.15" customHeight="1" x14ac:dyDescent="0.35">
      <c r="A24" s="65" t="s">
        <v>97</v>
      </c>
      <c r="B24" s="33">
        <v>0</v>
      </c>
    </row>
    <row r="25" spans="1:2" ht="14.15" customHeight="1" x14ac:dyDescent="0.35">
      <c r="A25" s="65" t="s">
        <v>98</v>
      </c>
      <c r="B25" s="33">
        <v>0</v>
      </c>
    </row>
    <row r="26" spans="1:2" ht="14.15" customHeight="1" x14ac:dyDescent="0.35">
      <c r="A26" s="69" t="s">
        <v>99</v>
      </c>
      <c r="B26" s="33">
        <v>0</v>
      </c>
    </row>
    <row r="27" spans="1:2" ht="14.15" customHeight="1" x14ac:dyDescent="0.35">
      <c r="A27" s="69" t="s">
        <v>100</v>
      </c>
      <c r="B27" s="33">
        <v>0</v>
      </c>
    </row>
    <row r="28" spans="1:2" ht="14.15" customHeight="1" x14ac:dyDescent="0.35">
      <c r="A28" s="69" t="s">
        <v>101</v>
      </c>
      <c r="B28" s="33">
        <v>0</v>
      </c>
    </row>
    <row r="29" spans="1:2" x14ac:dyDescent="0.35">
      <c r="A29" s="69" t="s">
        <v>102</v>
      </c>
      <c r="B29" s="33">
        <v>0</v>
      </c>
    </row>
    <row r="30" spans="1:2" x14ac:dyDescent="0.35">
      <c r="A30" s="69" t="s">
        <v>103</v>
      </c>
      <c r="B30" s="33">
        <v>0</v>
      </c>
    </row>
    <row r="31" spans="1:2" x14ac:dyDescent="0.35">
      <c r="A31" s="69" t="s">
        <v>104</v>
      </c>
      <c r="B31" s="33">
        <v>0</v>
      </c>
    </row>
    <row r="32" spans="1:2" x14ac:dyDescent="0.35">
      <c r="A32" s="69" t="s">
        <v>105</v>
      </c>
      <c r="B32" s="33">
        <v>0</v>
      </c>
    </row>
    <row r="33" spans="1:2" ht="29" x14ac:dyDescent="0.35">
      <c r="A33" s="4" t="s">
        <v>106</v>
      </c>
      <c r="B33" s="33">
        <v>0</v>
      </c>
    </row>
    <row r="34" spans="1:2" ht="29" x14ac:dyDescent="0.35">
      <c r="A34" s="123" t="s">
        <v>197</v>
      </c>
      <c r="B34" s="67"/>
    </row>
    <row r="35" spans="1:2" ht="43.5" x14ac:dyDescent="0.35">
      <c r="A35" s="3" t="s">
        <v>382</v>
      </c>
      <c r="B35" s="71">
        <f>SUM(B36:B41)</f>
        <v>0</v>
      </c>
    </row>
    <row r="36" spans="1:2" ht="29" x14ac:dyDescent="0.35">
      <c r="A36" s="69" t="s">
        <v>88</v>
      </c>
      <c r="B36" s="33">
        <v>0</v>
      </c>
    </row>
    <row r="37" spans="1:2" ht="29" x14ac:dyDescent="0.35">
      <c r="A37" s="69" t="s">
        <v>89</v>
      </c>
      <c r="B37" s="33">
        <v>0</v>
      </c>
    </row>
    <row r="38" spans="1:2" x14ac:dyDescent="0.35">
      <c r="A38" s="69" t="s">
        <v>90</v>
      </c>
      <c r="B38" s="33">
        <v>0</v>
      </c>
    </row>
    <row r="39" spans="1:2" x14ac:dyDescent="0.35">
      <c r="A39" s="69" t="s">
        <v>91</v>
      </c>
      <c r="B39" s="33">
        <v>0</v>
      </c>
    </row>
    <row r="40" spans="1:2" ht="29" x14ac:dyDescent="0.35">
      <c r="A40" s="69" t="s">
        <v>92</v>
      </c>
      <c r="B40" s="33">
        <v>0</v>
      </c>
    </row>
    <row r="41" spans="1:2" ht="18" customHeight="1" x14ac:dyDescent="0.35">
      <c r="A41" s="69" t="s">
        <v>93</v>
      </c>
      <c r="B41" s="33">
        <v>0</v>
      </c>
    </row>
    <row r="42" spans="1:2" x14ac:dyDescent="0.35">
      <c r="A42" s="68" t="s">
        <v>199</v>
      </c>
      <c r="B42" s="57">
        <f>SUM(B43:B46)</f>
        <v>0</v>
      </c>
    </row>
    <row r="43" spans="1:2" ht="29" x14ac:dyDescent="0.35">
      <c r="A43" s="3" t="s">
        <v>332</v>
      </c>
      <c r="B43" s="33">
        <v>0</v>
      </c>
    </row>
    <row r="44" spans="1:2" ht="43.5" x14ac:dyDescent="0.35">
      <c r="A44" s="3" t="s">
        <v>333</v>
      </c>
      <c r="B44" s="33">
        <v>0</v>
      </c>
    </row>
    <row r="45" spans="1:2" ht="43.5" x14ac:dyDescent="0.35">
      <c r="A45" s="4" t="s">
        <v>441</v>
      </c>
      <c r="B45" s="33">
        <v>0</v>
      </c>
    </row>
    <row r="46" spans="1:2" ht="30" customHeight="1" x14ac:dyDescent="0.35">
      <c r="A46" s="4" t="s">
        <v>469</v>
      </c>
      <c r="B46" s="33">
        <v>0</v>
      </c>
    </row>
    <row r="47" spans="1:2" ht="29" x14ac:dyDescent="0.35">
      <c r="A47" s="68" t="s">
        <v>200</v>
      </c>
      <c r="B47" s="57">
        <f>SUM(B48:B62)</f>
        <v>0</v>
      </c>
    </row>
    <row r="48" spans="1:2" ht="29" x14ac:dyDescent="0.35">
      <c r="A48" s="3" t="s">
        <v>4</v>
      </c>
      <c r="B48" s="33">
        <v>0</v>
      </c>
    </row>
    <row r="49" spans="1:2" ht="29" x14ac:dyDescent="0.35">
      <c r="A49" s="3" t="s">
        <v>330</v>
      </c>
      <c r="B49" s="33">
        <v>0</v>
      </c>
    </row>
    <row r="50" spans="1:2" ht="29.15" customHeight="1" x14ac:dyDescent="0.35">
      <c r="A50" s="3" t="s">
        <v>331</v>
      </c>
      <c r="B50" s="33">
        <v>0</v>
      </c>
    </row>
    <row r="51" spans="1:2" ht="29" x14ac:dyDescent="0.35">
      <c r="A51" s="3" t="s">
        <v>5</v>
      </c>
      <c r="B51" s="33">
        <v>0</v>
      </c>
    </row>
    <row r="52" spans="1:2" ht="43.5" x14ac:dyDescent="0.35">
      <c r="A52" s="3" t="s">
        <v>327</v>
      </c>
      <c r="B52" s="33">
        <v>0</v>
      </c>
    </row>
    <row r="53" spans="1:2" ht="29" x14ac:dyDescent="0.35">
      <c r="A53" s="3" t="s">
        <v>7</v>
      </c>
      <c r="B53" s="33">
        <v>0</v>
      </c>
    </row>
    <row r="54" spans="1:2" ht="30" customHeight="1" x14ac:dyDescent="0.35">
      <c r="A54" s="3" t="s">
        <v>46</v>
      </c>
      <c r="B54" s="33">
        <v>0</v>
      </c>
    </row>
    <row r="55" spans="1:2" ht="29" x14ac:dyDescent="0.35">
      <c r="A55" s="3" t="s">
        <v>45</v>
      </c>
      <c r="B55" s="33">
        <v>0</v>
      </c>
    </row>
    <row r="56" spans="1:2" ht="29" x14ac:dyDescent="0.35">
      <c r="A56" s="3" t="s">
        <v>47</v>
      </c>
      <c r="B56" s="33">
        <v>0</v>
      </c>
    </row>
    <row r="57" spans="1:2" ht="29.9" customHeight="1" x14ac:dyDescent="0.35">
      <c r="A57" s="3" t="s">
        <v>48</v>
      </c>
      <c r="B57" s="33">
        <v>0</v>
      </c>
    </row>
    <row r="58" spans="1:2" ht="59.5" customHeight="1" x14ac:dyDescent="0.35">
      <c r="A58" s="3" t="s">
        <v>8</v>
      </c>
      <c r="B58" s="33">
        <v>0</v>
      </c>
    </row>
    <row r="59" spans="1:2" ht="29" x14ac:dyDescent="0.35">
      <c r="A59" s="3" t="s">
        <v>9</v>
      </c>
      <c r="B59" s="33">
        <v>0</v>
      </c>
    </row>
    <row r="60" spans="1:2" ht="29" x14ac:dyDescent="0.35">
      <c r="A60" s="3" t="s">
        <v>3</v>
      </c>
      <c r="B60" s="33">
        <v>0</v>
      </c>
    </row>
    <row r="61" spans="1:2" ht="16" customHeight="1" x14ac:dyDescent="0.35">
      <c r="A61" s="4" t="s">
        <v>39</v>
      </c>
      <c r="B61" s="33">
        <v>0</v>
      </c>
    </row>
    <row r="62" spans="1:2" ht="48" customHeight="1" x14ac:dyDescent="0.35">
      <c r="A62" s="4" t="s">
        <v>272</v>
      </c>
      <c r="B62" s="35">
        <v>0</v>
      </c>
    </row>
  </sheetData>
  <sheetProtection algorithmName="SHA-512" hashValue="Y8T2xYXVWe2x+bUvzbwnYga0K+sLiusmxBLAXq7LasCyKjwDM54WWkA71C8qbQuCWARQy0ch+ftMpDFPNdmVew==" saltValue="8JAnJGUCzelBVeeOE2eoPg==" spinCount="100000" sheet="1" objects="1" scenarios="1"/>
  <mergeCells count="1">
    <mergeCell ref="A1:B1"/>
  </mergeCells>
  <dataValidations count="2">
    <dataValidation type="whole" operator="greaterThanOrEqual" allowBlank="1" showInputMessage="1" showErrorMessage="1" error="Enter whole number" sqref="B36:B41 B4:B7 B16:B18 B21:B33 B48:B62 B43:B46" xr:uid="{416725B6-F203-4DE7-BBDF-EFE0E09489DD}">
      <formula1>0</formula1>
    </dataValidation>
    <dataValidation type="decimal" operator="greaterThanOrEqual" allowBlank="1" showInputMessage="1" showErrorMessage="1" error="No text" sqref="B12:B13 B11" xr:uid="{842CA689-0431-47C4-A4C3-F555AAA05280}">
      <formula1>0</formula1>
    </dataValidation>
  </dataValidations>
  <pageMargins left="0.7" right="0.7" top="0.75" bottom="0.75" header="0.3" footer="0.3"/>
  <pageSetup orientation="portrait" r:id="rId1"/>
  <ignoredErrors>
    <ignoredError sqref="B8:B9 B14:B15 B20 B35 B42 B47"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3CB9B-F2CA-4ABE-A2AA-7D4345AF74E4}">
  <dimension ref="A1:B34"/>
  <sheetViews>
    <sheetView zoomScaleNormal="100" workbookViewId="0">
      <pane ySplit="1" topLeftCell="A2" activePane="bottomLeft" state="frozen"/>
      <selection pane="bottomLeft" sqref="A1:B1"/>
    </sheetView>
  </sheetViews>
  <sheetFormatPr defaultColWidth="9" defaultRowHeight="14.5" x14ac:dyDescent="0.35"/>
  <cols>
    <col min="1" max="1" customWidth="true" style="2" width="46.08984375" collapsed="false"/>
    <col min="2" max="2" customWidth="true" style="1" width="32.81640625" collapsed="false"/>
    <col min="3" max="16384" style="1" width="9.0" collapsed="false"/>
  </cols>
  <sheetData>
    <row r="1" spans="1:2" ht="59.5" customHeight="1" thickBot="1" x14ac:dyDescent="0.4">
      <c r="A1" s="142" t="s">
        <v>307</v>
      </c>
      <c r="B1" s="162"/>
    </row>
    <row r="2" spans="1:2" x14ac:dyDescent="0.35">
      <c r="A2" s="72" t="s">
        <v>14</v>
      </c>
      <c r="B2" s="67" t="s">
        <v>13</v>
      </c>
    </row>
    <row r="3" spans="1:2" x14ac:dyDescent="0.35">
      <c r="A3" s="68" t="s">
        <v>207</v>
      </c>
      <c r="B3" s="67"/>
    </row>
    <row r="4" spans="1:2" ht="29" x14ac:dyDescent="0.35">
      <c r="A4" s="3" t="s">
        <v>328</v>
      </c>
      <c r="B4" s="33">
        <v>0</v>
      </c>
    </row>
    <row r="5" spans="1:2" ht="29" x14ac:dyDescent="0.35">
      <c r="A5" s="68" t="s">
        <v>206</v>
      </c>
      <c r="B5" s="67"/>
    </row>
    <row r="6" spans="1:2" x14ac:dyDescent="0.35">
      <c r="A6" s="3" t="s">
        <v>304</v>
      </c>
      <c r="B6" s="33">
        <v>0</v>
      </c>
    </row>
    <row r="7" spans="1:2" ht="29" x14ac:dyDescent="0.35">
      <c r="A7" s="68" t="s">
        <v>196</v>
      </c>
      <c r="B7" s="67"/>
    </row>
    <row r="8" spans="1:2" ht="29" customHeight="1" x14ac:dyDescent="0.35">
      <c r="A8" s="3" t="s">
        <v>383</v>
      </c>
      <c r="B8" s="57">
        <f>SUM(B9:B21)</f>
        <v>0</v>
      </c>
    </row>
    <row r="9" spans="1:2" x14ac:dyDescent="0.35">
      <c r="A9" s="65" t="s">
        <v>94</v>
      </c>
      <c r="B9" s="33">
        <v>0</v>
      </c>
    </row>
    <row r="10" spans="1:2" x14ac:dyDescent="0.35">
      <c r="A10" s="69" t="s">
        <v>95</v>
      </c>
      <c r="B10" s="33">
        <v>0</v>
      </c>
    </row>
    <row r="11" spans="1:2" x14ac:dyDescent="0.35">
      <c r="A11" s="65" t="s">
        <v>96</v>
      </c>
      <c r="B11" s="33">
        <v>0</v>
      </c>
    </row>
    <row r="12" spans="1:2" x14ac:dyDescent="0.35">
      <c r="A12" s="65" t="s">
        <v>97</v>
      </c>
      <c r="B12" s="33">
        <v>0</v>
      </c>
    </row>
    <row r="13" spans="1:2" ht="29" x14ac:dyDescent="0.35">
      <c r="A13" s="65" t="s">
        <v>98</v>
      </c>
      <c r="B13" s="33">
        <v>0</v>
      </c>
    </row>
    <row r="14" spans="1:2" x14ac:dyDescent="0.35">
      <c r="A14" s="69" t="s">
        <v>99</v>
      </c>
      <c r="B14" s="33">
        <v>0</v>
      </c>
    </row>
    <row r="15" spans="1:2" ht="29" x14ac:dyDescent="0.35">
      <c r="A15" s="69" t="s">
        <v>100</v>
      </c>
      <c r="B15" s="33">
        <v>0</v>
      </c>
    </row>
    <row r="16" spans="1:2" ht="29" x14ac:dyDescent="0.35">
      <c r="A16" s="69" t="s">
        <v>101</v>
      </c>
      <c r="B16" s="33">
        <v>0</v>
      </c>
    </row>
    <row r="17" spans="1:2" x14ac:dyDescent="0.35">
      <c r="A17" s="69" t="s">
        <v>102</v>
      </c>
      <c r="B17" s="33">
        <v>0</v>
      </c>
    </row>
    <row r="18" spans="1:2" x14ac:dyDescent="0.35">
      <c r="A18" s="69" t="s">
        <v>103</v>
      </c>
      <c r="B18" s="33">
        <v>0</v>
      </c>
    </row>
    <row r="19" spans="1:2" x14ac:dyDescent="0.35">
      <c r="A19" s="69" t="s">
        <v>104</v>
      </c>
      <c r="B19" s="33">
        <v>0</v>
      </c>
    </row>
    <row r="20" spans="1:2" x14ac:dyDescent="0.35">
      <c r="A20" s="69" t="s">
        <v>105</v>
      </c>
      <c r="B20" s="33">
        <v>0</v>
      </c>
    </row>
    <row r="21" spans="1:2" ht="29" x14ac:dyDescent="0.35">
      <c r="A21" s="4" t="s">
        <v>106</v>
      </c>
      <c r="B21" s="33">
        <v>0</v>
      </c>
    </row>
    <row r="22" spans="1:2" ht="29" x14ac:dyDescent="0.35">
      <c r="A22" s="68" t="s">
        <v>197</v>
      </c>
      <c r="B22" s="67"/>
    </row>
    <row r="23" spans="1:2" ht="43.5" x14ac:dyDescent="0.35">
      <c r="A23" s="3" t="s">
        <v>382</v>
      </c>
      <c r="B23" s="71">
        <f>SUM(B24:B29)</f>
        <v>0</v>
      </c>
    </row>
    <row r="24" spans="1:2" ht="29" x14ac:dyDescent="0.35">
      <c r="A24" s="69" t="s">
        <v>88</v>
      </c>
      <c r="B24" s="33">
        <v>0</v>
      </c>
    </row>
    <row r="25" spans="1:2" ht="29" x14ac:dyDescent="0.35">
      <c r="A25" s="69" t="s">
        <v>89</v>
      </c>
      <c r="B25" s="33">
        <v>0</v>
      </c>
    </row>
    <row r="26" spans="1:2" x14ac:dyDescent="0.35">
      <c r="A26" s="69" t="s">
        <v>90</v>
      </c>
      <c r="B26" s="33">
        <v>0</v>
      </c>
    </row>
    <row r="27" spans="1:2" x14ac:dyDescent="0.35">
      <c r="A27" s="69" t="s">
        <v>91</v>
      </c>
      <c r="B27" s="33">
        <v>0</v>
      </c>
    </row>
    <row r="28" spans="1:2" ht="29" x14ac:dyDescent="0.35">
      <c r="A28" s="69" t="s">
        <v>92</v>
      </c>
      <c r="B28" s="33">
        <v>0</v>
      </c>
    </row>
    <row r="29" spans="1:2" ht="15.75" customHeight="1" x14ac:dyDescent="0.35">
      <c r="A29" s="69" t="s">
        <v>93</v>
      </c>
      <c r="B29" s="33">
        <v>0</v>
      </c>
    </row>
    <row r="30" spans="1:2" ht="29" x14ac:dyDescent="0.35">
      <c r="A30" s="68" t="s">
        <v>200</v>
      </c>
      <c r="B30" s="57">
        <f>SUM(B32:B34)</f>
        <v>0</v>
      </c>
    </row>
    <row r="31" spans="1:2" ht="43.5" x14ac:dyDescent="0.35">
      <c r="A31" s="81" t="s">
        <v>529</v>
      </c>
      <c r="B31" s="57"/>
    </row>
    <row r="32" spans="1:2" ht="29" x14ac:dyDescent="0.35">
      <c r="A32" s="3" t="s">
        <v>330</v>
      </c>
      <c r="B32" s="33">
        <v>0</v>
      </c>
    </row>
    <row r="33" spans="1:2" ht="29" x14ac:dyDescent="0.35">
      <c r="A33" s="3" t="s">
        <v>331</v>
      </c>
      <c r="B33" s="33">
        <v>0</v>
      </c>
    </row>
    <row r="34" spans="1:2" x14ac:dyDescent="0.35">
      <c r="A34" s="3" t="s">
        <v>6</v>
      </c>
      <c r="B34" s="33">
        <v>0</v>
      </c>
    </row>
  </sheetData>
  <sheetProtection algorithmName="SHA-512" hashValue="ICPaFO6n+TFr1mrv4sddX0glGgco+irEepuCr/bwwoqhE+6TjIyL6c6gaGPlEpdiol9ajitGiwpba9GaVvp85A==" saltValue="3dgTSjNR1wBCUaw8D8929A==" spinCount="100000" sheet="1" objects="1" scenarios="1"/>
  <mergeCells count="1">
    <mergeCell ref="A1:B1"/>
  </mergeCells>
  <dataValidations count="2">
    <dataValidation type="whole" operator="greaterThanOrEqual" allowBlank="1" showInputMessage="1" showErrorMessage="1" error="Enter whole number" sqref="B32:B34 B4 B9:B21 B24:B29" xr:uid="{7E99E76D-CDA6-4D41-8099-22638B8C1F8C}">
      <formula1>0</formula1>
    </dataValidation>
    <dataValidation type="decimal" operator="greaterThanOrEqual" allowBlank="1" showInputMessage="1" showErrorMessage="1" error="No text" sqref="B6" xr:uid="{04A1F5D9-6235-45DF-A206-4850F608799C}">
      <formula1>0</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DC77-4FA7-4D80-B321-54771E17515B}">
  <dimension ref="A1:B6"/>
  <sheetViews>
    <sheetView zoomScaleNormal="100" workbookViewId="0">
      <pane ySplit="2" topLeftCell="A3" activePane="bottomLeft" state="frozen"/>
      <selection pane="bottomLeft" sqref="A1:B1"/>
    </sheetView>
  </sheetViews>
  <sheetFormatPr defaultRowHeight="14.5" x14ac:dyDescent="0.35"/>
  <cols>
    <col min="1" max="1" customWidth="true" width="39.1796875" collapsed="false"/>
    <col min="2" max="2" customWidth="true" width="32.26953125" collapsed="false"/>
  </cols>
  <sheetData>
    <row r="1" spans="1:2" ht="56.5" customHeight="1" thickBot="1" x14ac:dyDescent="0.4">
      <c r="A1" s="163" t="s">
        <v>396</v>
      </c>
      <c r="B1" s="164"/>
    </row>
    <row r="2" spans="1:2" x14ac:dyDescent="0.35">
      <c r="A2" s="22" t="s">
        <v>14</v>
      </c>
      <c r="B2" s="8" t="s">
        <v>13</v>
      </c>
    </row>
    <row r="3" spans="1:2" x14ac:dyDescent="0.35">
      <c r="A3" s="68" t="s">
        <v>207</v>
      </c>
      <c r="B3" s="71" t="s">
        <v>545</v>
      </c>
    </row>
    <row r="4" spans="1:2" ht="29" x14ac:dyDescent="0.35">
      <c r="A4" s="3" t="s">
        <v>329</v>
      </c>
      <c r="B4" s="33">
        <v>0</v>
      </c>
    </row>
    <row r="5" spans="1:2" x14ac:dyDescent="0.35">
      <c r="A5" s="68" t="s">
        <v>116</v>
      </c>
      <c r="B5" s="67"/>
    </row>
    <row r="6" spans="1:2" ht="28.5" customHeight="1" x14ac:dyDescent="0.35">
      <c r="A6" s="3" t="s">
        <v>305</v>
      </c>
      <c r="B6" s="33">
        <v>0</v>
      </c>
    </row>
  </sheetData>
  <sheetProtection algorithmName="SHA-512" hashValue="WMxuSklL9sERFmLD1ARWbVrTv76OWz8RBnxIO4NN23IpNwhTFNxcj8sTEGpp6NLY41BvubKcvfL+7TN1/qjd5A==" saltValue="KlSRtyetm0NVbbuPq0HYqg==" spinCount="100000" sheet="1" objects="1" scenarios="1"/>
  <mergeCells count="1">
    <mergeCell ref="A1:B1"/>
  </mergeCells>
  <dataValidations count="2">
    <dataValidation type="decimal" operator="greaterThanOrEqual" allowBlank="1" showInputMessage="1" showErrorMessage="1" error="No text" sqref="B6" xr:uid="{8784AFBC-B4E4-40C3-8852-285930BFE9E6}">
      <formula1>0</formula1>
    </dataValidation>
    <dataValidation type="whole" operator="greaterThanOrEqual" allowBlank="1" showInputMessage="1" showErrorMessage="1" error="Enter whole number" sqref="B4" xr:uid="{8F72ED3E-31A1-46C0-870C-29094E9F949A}">
      <formula1>0</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12A2C-E548-4B22-9162-4091B7279F85}">
  <dimension ref="A1:C22"/>
  <sheetViews>
    <sheetView zoomScale="120" zoomScaleNormal="120" workbookViewId="0">
      <pane ySplit="2" topLeftCell="A3" activePane="bottomLeft" state="frozen"/>
      <selection pane="bottomLeft" sqref="A1:C1"/>
    </sheetView>
  </sheetViews>
  <sheetFormatPr defaultColWidth="9.1796875" defaultRowHeight="14.5" x14ac:dyDescent="0.35"/>
  <cols>
    <col min="1" max="1" customWidth="true" style="2" width="43.1796875" collapsed="false"/>
    <col min="2" max="3" customWidth="true" style="1" width="20.81640625" collapsed="false"/>
    <col min="4" max="16384" style="1" width="9.1796875" collapsed="false"/>
  </cols>
  <sheetData>
    <row r="1" spans="1:3" ht="53" customHeight="1" thickBot="1" x14ac:dyDescent="0.4">
      <c r="A1" s="165" t="s">
        <v>408</v>
      </c>
      <c r="B1" s="166"/>
      <c r="C1" s="167"/>
    </row>
    <row r="2" spans="1:3" x14ac:dyDescent="0.35">
      <c r="A2" s="22" t="s">
        <v>40</v>
      </c>
      <c r="B2" s="168" t="s">
        <v>13</v>
      </c>
      <c r="C2" s="169"/>
    </row>
    <row r="3" spans="1:3" ht="29" x14ac:dyDescent="0.35">
      <c r="A3" s="66" t="s">
        <v>470</v>
      </c>
      <c r="B3" s="66" t="s">
        <v>19</v>
      </c>
      <c r="C3" s="66" t="s">
        <v>41</v>
      </c>
    </row>
    <row r="4" spans="1:3" ht="43.5" x14ac:dyDescent="0.35">
      <c r="A4" s="4" t="s">
        <v>49</v>
      </c>
      <c r="B4" s="66"/>
      <c r="C4" s="66"/>
    </row>
    <row r="5" spans="1:3" x14ac:dyDescent="0.35">
      <c r="A5" s="92" t="s">
        <v>65</v>
      </c>
      <c r="B5" s="33">
        <v>0</v>
      </c>
      <c r="C5" s="33">
        <v>0</v>
      </c>
    </row>
    <row r="6" spans="1:3" x14ac:dyDescent="0.35">
      <c r="A6" s="92" t="s">
        <v>66</v>
      </c>
      <c r="B6" s="33">
        <v>0</v>
      </c>
      <c r="C6" s="33">
        <v>0</v>
      </c>
    </row>
    <row r="7" spans="1:3" x14ac:dyDescent="0.35">
      <c r="A7" s="92" t="s">
        <v>67</v>
      </c>
      <c r="B7" s="33">
        <v>0</v>
      </c>
      <c r="C7" s="33">
        <v>0</v>
      </c>
    </row>
    <row r="8" spans="1:3" x14ac:dyDescent="0.35">
      <c r="A8" s="92" t="s">
        <v>68</v>
      </c>
      <c r="B8" s="33">
        <v>0</v>
      </c>
      <c r="C8" s="33">
        <v>0</v>
      </c>
    </row>
    <row r="9" spans="1:3" x14ac:dyDescent="0.35">
      <c r="A9" s="92" t="s">
        <v>69</v>
      </c>
      <c r="B9" s="33">
        <v>0</v>
      </c>
      <c r="C9" s="33">
        <v>0</v>
      </c>
    </row>
    <row r="10" spans="1:3" x14ac:dyDescent="0.35">
      <c r="A10" s="92" t="s">
        <v>70</v>
      </c>
      <c r="B10" s="33">
        <v>0</v>
      </c>
      <c r="C10" s="33">
        <v>0</v>
      </c>
    </row>
    <row r="11" spans="1:3" x14ac:dyDescent="0.35">
      <c r="A11" s="92" t="s">
        <v>71</v>
      </c>
      <c r="B11" s="33">
        <v>0</v>
      </c>
      <c r="C11" s="33">
        <v>0</v>
      </c>
    </row>
    <row r="12" spans="1:3" x14ac:dyDescent="0.35">
      <c r="A12" s="92" t="s">
        <v>72</v>
      </c>
      <c r="B12" s="33">
        <v>0</v>
      </c>
      <c r="C12" s="33">
        <v>0</v>
      </c>
    </row>
    <row r="13" spans="1:3" x14ac:dyDescent="0.35">
      <c r="A13" s="92" t="s">
        <v>73</v>
      </c>
      <c r="B13" s="33">
        <v>0</v>
      </c>
      <c r="C13" s="33">
        <v>0</v>
      </c>
    </row>
    <row r="14" spans="1:3" x14ac:dyDescent="0.35">
      <c r="A14" s="92" t="s">
        <v>74</v>
      </c>
      <c r="B14" s="33">
        <v>0</v>
      </c>
      <c r="C14" s="33">
        <v>0</v>
      </c>
    </row>
    <row r="15" spans="1:3" x14ac:dyDescent="0.35">
      <c r="A15" s="92" t="s">
        <v>75</v>
      </c>
      <c r="B15" s="33">
        <v>0</v>
      </c>
      <c r="C15" s="33">
        <v>0</v>
      </c>
    </row>
    <row r="16" spans="1:3" x14ac:dyDescent="0.35">
      <c r="A16" s="92" t="s">
        <v>76</v>
      </c>
      <c r="B16" s="33">
        <v>0</v>
      </c>
      <c r="C16" s="33">
        <v>0</v>
      </c>
    </row>
    <row r="17" spans="1:3" x14ac:dyDescent="0.35">
      <c r="A17" s="92" t="s">
        <v>77</v>
      </c>
      <c r="B17" s="33">
        <v>0</v>
      </c>
      <c r="C17" s="33">
        <v>0</v>
      </c>
    </row>
    <row r="18" spans="1:3" ht="29" x14ac:dyDescent="0.35">
      <c r="A18" s="3" t="s">
        <v>409</v>
      </c>
      <c r="B18" s="33">
        <v>0</v>
      </c>
      <c r="C18" s="33">
        <v>0</v>
      </c>
    </row>
    <row r="19" spans="1:3" ht="29" x14ac:dyDescent="0.35">
      <c r="A19" s="3" t="s">
        <v>235</v>
      </c>
      <c r="B19" s="32"/>
      <c r="C19" s="56"/>
    </row>
    <row r="20" spans="1:3" x14ac:dyDescent="0.35">
      <c r="A20" s="72" t="s">
        <v>142</v>
      </c>
      <c r="B20" s="73">
        <f>(SUM(B5:B18))-B21</f>
        <v>0</v>
      </c>
      <c r="C20" s="73">
        <f>(SUM(C5:C18))</f>
        <v>0</v>
      </c>
    </row>
    <row r="21" spans="1:3" ht="29" x14ac:dyDescent="0.35">
      <c r="A21" s="3" t="s">
        <v>10</v>
      </c>
      <c r="B21" s="33">
        <v>0</v>
      </c>
      <c r="C21" s="56"/>
    </row>
    <row r="22" spans="1:3" x14ac:dyDescent="0.35">
      <c r="A22" s="26" t="s">
        <v>546</v>
      </c>
      <c r="B22" s="26">
        <f>SUM(B5:B18)</f>
        <v>0</v>
      </c>
    </row>
  </sheetData>
  <sheetProtection algorithmName="SHA-512" hashValue="SWseMnLGM5QXyvzMCcfDvikoUIccFApFWsOXisZQonga0BcnWgAXGFGChAl7RH1abvHfLuMdzKHqCI7RM8VAuQ==" saltValue="esm8yjqJxeeMxJ0jsg8MlA==" spinCount="100000" sheet="1" objects="1" scenarios="1"/>
  <mergeCells count="2">
    <mergeCell ref="A1:C1"/>
    <mergeCell ref="B2:C2"/>
  </mergeCells>
  <dataValidations count="4">
    <dataValidation type="whole" operator="greaterThanOrEqual" allowBlank="1" showInputMessage="1" showErrorMessage="1" error="Enter whole number" sqref="B21" xr:uid="{DE62A29E-85C0-4641-9DDA-88E07EEC25D1}">
      <formula1>0</formula1>
    </dataValidation>
    <dataValidation type="decimal" operator="greaterThanOrEqual" allowBlank="1" showInputMessage="1" showErrorMessage="1" error="No text" sqref="C6:C18 C5" xr:uid="{05B7CDE3-789B-43C4-B718-48E94078695F}">
      <formula1>0</formula1>
    </dataValidation>
    <dataValidation type="whole" operator="greaterThanOrEqual" allowBlank="1" showInputMessage="1" showErrorMessage="1" error="Enter Whole Number" sqref="B6:B18 B5" xr:uid="{6476D450-BC30-4C62-A0E3-7882E7959EF7}">
      <formula1>0</formula1>
    </dataValidation>
    <dataValidation type="textLength" operator="lessThanOrEqual" allowBlank="1" showInputMessage="1" showErrorMessage="1" sqref="B19" xr:uid="{8A5E5F61-4E5F-4289-A5AA-066CA8F27114}">
      <formula1>150</formula1>
    </dataValidation>
  </dataValidations>
  <pageMargins left="0.7" right="0.7" top="0.75" bottom="0.75" header="0.3" footer="0.3"/>
  <pageSetup orientation="portrait" r:id="rId1"/>
  <ignoredErrors>
    <ignoredError sqref="B20:C20"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40C3-6CE6-47E7-BE85-5D4456D58EDD}">
  <dimension ref="A1:B8"/>
  <sheetViews>
    <sheetView zoomScaleNormal="100" workbookViewId="0">
      <selection activeCell="B3" sqref="B3"/>
    </sheetView>
  </sheetViews>
  <sheetFormatPr defaultRowHeight="14.5" x14ac:dyDescent="0.35"/>
  <cols>
    <col min="1" max="1" customWidth="true" width="41.0" collapsed="false"/>
    <col min="2" max="2" customWidth="true" width="25.54296875" collapsed="false"/>
  </cols>
  <sheetData>
    <row r="1" spans="1:2" ht="38.5" customHeight="1" thickBot="1" x14ac:dyDescent="0.4">
      <c r="A1" s="160" t="s">
        <v>274</v>
      </c>
      <c r="B1" s="161"/>
    </row>
    <row r="2" spans="1:2" ht="31" customHeight="1" x14ac:dyDescent="0.35">
      <c r="A2" s="22" t="s">
        <v>275</v>
      </c>
      <c r="B2" s="31" t="s">
        <v>13</v>
      </c>
    </row>
    <row r="3" spans="1:2" ht="29" x14ac:dyDescent="0.35">
      <c r="A3" s="3" t="s">
        <v>525</v>
      </c>
      <c r="B3" s="38">
        <v>0</v>
      </c>
    </row>
    <row r="4" spans="1:2" ht="29" x14ac:dyDescent="0.35">
      <c r="A4" s="3" t="s">
        <v>526</v>
      </c>
      <c r="B4" s="38">
        <v>0</v>
      </c>
    </row>
    <row r="5" spans="1:2" ht="43.5" x14ac:dyDescent="0.35">
      <c r="A5" s="4" t="s">
        <v>527</v>
      </c>
      <c r="B5" s="32"/>
    </row>
    <row r="8" spans="1:2" x14ac:dyDescent="0.35">
      <c r="A8" s="20"/>
    </row>
  </sheetData>
  <sheetProtection algorithmName="SHA-512" hashValue="UNGOvH26nLpiPBFDkOADTzzPbbWECLjWDCy/6pVywI+H/Y+aUFaVKcy40arVv78CkczTPIMTFahTO0vQRZ672g==" saltValue="ZbiXQmtzHo3Sp6O7xKPgzA==" spinCount="100000" sheet="1" objects="1" scenarios="1"/>
  <mergeCells count="1">
    <mergeCell ref="A1:B1"/>
  </mergeCells>
  <dataValidations count="3">
    <dataValidation type="whole" operator="greaterThanOrEqual" allowBlank="1" showInputMessage="1" showErrorMessage="1" error="Enter whole number" sqref="B3" xr:uid="{A31F15AE-D555-42DB-BDAD-1C7C0FF14319}">
      <formula1>0</formula1>
    </dataValidation>
    <dataValidation type="decimal" operator="greaterThanOrEqual" allowBlank="1" showInputMessage="1" showErrorMessage="1" error="No text" sqref="B4" xr:uid="{7FEA1B10-6063-439D-B941-9FD0C8CFC0CF}">
      <formula1>0</formula1>
    </dataValidation>
    <dataValidation type="textLength" operator="lessThanOrEqual" allowBlank="1" showInputMessage="1" showErrorMessage="1" error="Text" sqref="B5" xr:uid="{B3A14804-DF6B-4D6A-ACA3-F05F1B73C651}">
      <formula1>150</formula1>
    </dataValidation>
  </dataValidation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FD837-2112-432D-9B6D-D3BE9FF4690F}">
  <dimension ref="A1:I20"/>
  <sheetViews>
    <sheetView zoomScaleNormal="100" workbookViewId="0"/>
  </sheetViews>
  <sheetFormatPr defaultColWidth="9" defaultRowHeight="14.5" x14ac:dyDescent="0.35"/>
  <cols>
    <col min="1" max="1" customWidth="true" style="2" width="53.0" collapsed="false"/>
    <col min="2" max="9" customWidth="true" style="1" width="14.6328125" collapsed="false"/>
    <col min="10" max="10" customWidth="true" style="1" width="12.7265625" collapsed="false"/>
    <col min="11" max="16384" style="1" width="9.0" collapsed="false"/>
  </cols>
  <sheetData>
    <row r="1" spans="1:9" ht="30" customHeight="1" x14ac:dyDescent="0.35">
      <c r="A1" s="59" t="s">
        <v>430</v>
      </c>
      <c r="B1" s="9" t="s">
        <v>31</v>
      </c>
      <c r="C1" s="9" t="s">
        <v>137</v>
      </c>
      <c r="D1" s="9" t="s">
        <v>222</v>
      </c>
      <c r="E1" s="9" t="s">
        <v>32</v>
      </c>
      <c r="F1" s="9" t="s">
        <v>33</v>
      </c>
      <c r="G1" s="9" t="s">
        <v>138</v>
      </c>
      <c r="H1" s="9" t="s">
        <v>34</v>
      </c>
      <c r="I1" s="28" t="s">
        <v>233</v>
      </c>
    </row>
    <row r="2" spans="1:9" ht="34" customHeight="1" x14ac:dyDescent="0.35">
      <c r="A2" s="60" t="s">
        <v>410</v>
      </c>
      <c r="B2" s="55">
        <f>TBRA_TOT</f>
        <v>0</v>
      </c>
      <c r="C2" s="56">
        <f>PFBH_TOT</f>
        <v>0</v>
      </c>
      <c r="D2" s="56">
        <f>STTFBH_TOT</f>
        <v>0</v>
      </c>
      <c r="E2" s="56">
        <f>STRMU_TOT</f>
        <v>0</v>
      </c>
      <c r="F2" s="56">
        <f>PHP_TOT</f>
        <v>0</v>
      </c>
      <c r="G2" s="56">
        <f>HI_TOT</f>
        <v>0</v>
      </c>
      <c r="H2" s="56">
        <f>SS_TOT</f>
        <v>0</v>
      </c>
      <c r="I2" s="56">
        <f>OCA_TOT</f>
        <v>0</v>
      </c>
    </row>
    <row r="3" spans="1:9" ht="34" customHeight="1" x14ac:dyDescent="0.35">
      <c r="A3" s="170" t="s">
        <v>143</v>
      </c>
      <c r="B3" s="171"/>
      <c r="C3" s="29"/>
      <c r="D3" s="29"/>
      <c r="E3" s="29"/>
      <c r="F3" s="29"/>
      <c r="G3" s="29"/>
      <c r="H3" s="29"/>
      <c r="I3" s="29"/>
    </row>
    <row r="4" spans="1:9" ht="29" x14ac:dyDescent="0.35">
      <c r="A4" s="61" t="s">
        <v>541</v>
      </c>
      <c r="B4" s="57">
        <f>TBRA_TOT+PFBH_TOT+STTFBH_TOT+STRMU_TOT+PHP_TOT+OCA_TOT</f>
        <v>0</v>
      </c>
      <c r="C4" s="29"/>
      <c r="D4" s="29"/>
      <c r="E4" s="29"/>
      <c r="F4" s="29"/>
      <c r="G4" s="29"/>
      <c r="H4" s="29"/>
      <c r="I4" s="29"/>
    </row>
    <row r="5" spans="1:9" ht="43.5" x14ac:dyDescent="0.35">
      <c r="A5" s="4" t="s">
        <v>540</v>
      </c>
      <c r="B5" s="40">
        <v>0</v>
      </c>
      <c r="C5" s="29"/>
      <c r="D5" s="29"/>
      <c r="E5" s="29"/>
      <c r="F5" s="29"/>
      <c r="G5" s="29"/>
      <c r="H5" s="29"/>
      <c r="I5" s="29"/>
    </row>
    <row r="6" spans="1:9" ht="34" customHeight="1" x14ac:dyDescent="0.35">
      <c r="A6" s="62" t="s">
        <v>429</v>
      </c>
      <c r="B6" s="57">
        <f>B4-B5</f>
        <v>0</v>
      </c>
      <c r="C6" s="29"/>
      <c r="D6" s="29"/>
      <c r="E6" s="29"/>
      <c r="F6" s="29"/>
      <c r="G6" s="29"/>
      <c r="H6" s="29"/>
      <c r="I6" s="29"/>
    </row>
    <row r="7" spans="1:9" ht="22" customHeight="1" x14ac:dyDescent="0.35">
      <c r="A7" s="172" t="s">
        <v>431</v>
      </c>
      <c r="B7" s="173"/>
      <c r="C7" s="30"/>
      <c r="D7" s="30"/>
      <c r="E7" s="30"/>
      <c r="F7" s="30"/>
      <c r="G7" s="30"/>
      <c r="H7" s="30"/>
      <c r="I7" s="30"/>
    </row>
    <row r="8" spans="1:9" ht="51" customHeight="1" x14ac:dyDescent="0.35">
      <c r="A8" s="174" t="s">
        <v>509</v>
      </c>
      <c r="B8" s="175"/>
      <c r="C8" s="14"/>
      <c r="D8" s="29"/>
      <c r="E8" s="29"/>
      <c r="F8" s="29"/>
      <c r="G8" s="29"/>
      <c r="H8" s="29"/>
      <c r="I8" s="29"/>
    </row>
    <row r="9" spans="1:9" x14ac:dyDescent="0.35">
      <c r="A9" s="63" t="s">
        <v>40</v>
      </c>
      <c r="B9" s="64" t="s">
        <v>13</v>
      </c>
      <c r="C9" s="12"/>
      <c r="D9" s="13"/>
      <c r="E9" s="13"/>
      <c r="F9" s="13"/>
      <c r="G9" s="13"/>
      <c r="H9" s="13"/>
      <c r="I9" s="13"/>
    </row>
    <row r="10" spans="1:9" x14ac:dyDescent="0.35">
      <c r="A10" s="3" t="s">
        <v>25</v>
      </c>
      <c r="B10" s="41">
        <v>0</v>
      </c>
      <c r="C10" s="14"/>
      <c r="D10" s="29"/>
      <c r="E10" s="29"/>
      <c r="F10" s="29"/>
      <c r="G10" s="29"/>
      <c r="H10" s="29"/>
      <c r="I10" s="29"/>
    </row>
    <row r="11" spans="1:9" ht="29" x14ac:dyDescent="0.35">
      <c r="A11" s="3" t="s">
        <v>26</v>
      </c>
      <c r="B11" s="41">
        <v>0</v>
      </c>
      <c r="C11" s="14"/>
      <c r="D11" s="29"/>
      <c r="E11" s="29"/>
      <c r="F11" s="29"/>
      <c r="G11" s="29"/>
      <c r="H11" s="29"/>
      <c r="I11" s="29"/>
    </row>
    <row r="12" spans="1:9" ht="29" x14ac:dyDescent="0.35">
      <c r="A12" s="3" t="s">
        <v>27</v>
      </c>
      <c r="B12" s="41">
        <v>0</v>
      </c>
      <c r="C12" s="14"/>
      <c r="D12" s="29"/>
      <c r="E12" s="29"/>
      <c r="F12" s="29"/>
      <c r="G12" s="29"/>
      <c r="H12" s="29"/>
      <c r="I12" s="29"/>
    </row>
    <row r="13" spans="1:9" ht="29" x14ac:dyDescent="0.35">
      <c r="A13" s="3" t="s">
        <v>28</v>
      </c>
      <c r="B13" s="41">
        <v>0</v>
      </c>
      <c r="C13" s="14"/>
      <c r="D13" s="29"/>
      <c r="E13" s="29"/>
      <c r="F13" s="29"/>
      <c r="G13" s="29"/>
      <c r="H13" s="29"/>
      <c r="I13" s="29"/>
    </row>
    <row r="14" spans="1:9" ht="29" x14ac:dyDescent="0.35">
      <c r="A14" s="3" t="s">
        <v>29</v>
      </c>
      <c r="B14" s="33">
        <v>0</v>
      </c>
      <c r="C14" s="14"/>
      <c r="D14" s="29"/>
      <c r="E14" s="29"/>
      <c r="F14" s="29"/>
      <c r="G14" s="29"/>
      <c r="H14" s="29"/>
      <c r="I14" s="29"/>
    </row>
    <row r="15" spans="1:9" ht="43.5" x14ac:dyDescent="0.35">
      <c r="A15" s="3" t="s">
        <v>30</v>
      </c>
      <c r="B15" s="41">
        <v>0</v>
      </c>
      <c r="C15" s="14"/>
      <c r="D15" s="29"/>
      <c r="E15" s="29"/>
      <c r="F15" s="29"/>
      <c r="G15" s="29"/>
      <c r="H15" s="29"/>
      <c r="I15" s="29"/>
    </row>
    <row r="16" spans="1:9" ht="22.5" customHeight="1" x14ac:dyDescent="0.35">
      <c r="A16" s="176" t="s">
        <v>522</v>
      </c>
      <c r="B16" s="177"/>
      <c r="C16" s="14"/>
      <c r="D16" s="29"/>
      <c r="E16" s="29"/>
      <c r="F16" s="29"/>
      <c r="G16" s="29"/>
      <c r="H16" s="29"/>
      <c r="I16" s="29"/>
    </row>
    <row r="17" spans="1:9" x14ac:dyDescent="0.35">
      <c r="A17" s="63" t="s">
        <v>40</v>
      </c>
      <c r="B17" s="64" t="s">
        <v>13</v>
      </c>
      <c r="C17" s="14"/>
      <c r="D17" s="29"/>
      <c r="E17" s="29"/>
      <c r="F17" s="29"/>
      <c r="G17" s="29"/>
      <c r="H17" s="29"/>
      <c r="I17" s="29"/>
    </row>
    <row r="18" spans="1:9" ht="31.5" customHeight="1" x14ac:dyDescent="0.35">
      <c r="A18" s="4" t="s">
        <v>144</v>
      </c>
      <c r="B18" s="41">
        <v>0</v>
      </c>
      <c r="C18" s="14"/>
      <c r="D18" s="29"/>
      <c r="E18" s="29"/>
      <c r="F18" s="29"/>
      <c r="G18" s="29"/>
      <c r="H18" s="29"/>
      <c r="I18" s="29"/>
    </row>
    <row r="19" spans="1:9" ht="31.5" customHeight="1" x14ac:dyDescent="0.35">
      <c r="A19" s="4" t="s">
        <v>145</v>
      </c>
      <c r="B19" s="33">
        <v>0</v>
      </c>
      <c r="C19" s="29"/>
      <c r="D19" s="29"/>
      <c r="E19" s="29"/>
      <c r="F19" s="29"/>
      <c r="G19" s="29"/>
      <c r="H19" s="29"/>
      <c r="I19" s="29"/>
    </row>
    <row r="20" spans="1:9" x14ac:dyDescent="0.35">
      <c r="B20" s="58">
        <f>SUM(B10:B19)</f>
        <v>0</v>
      </c>
    </row>
  </sheetData>
  <sheetProtection algorithmName="SHA-512" hashValue="/WqryiJn4OTZeJF7+hNR3JtwNxh6/qelrlYmSBYy2Xucl6/0pEfYr/4dxTwTh7kBArCf77jjeuXo4aYMYNYFxA==" saltValue="yHyqLM1aEupwBMtFsQTbAA==" spinCount="100000" sheet="1" objects="1" scenarios="1"/>
  <mergeCells count="4">
    <mergeCell ref="A3:B3"/>
    <mergeCell ref="A7:B7"/>
    <mergeCell ref="A8:B8"/>
    <mergeCell ref="A16:B16"/>
  </mergeCells>
  <dataValidations count="2">
    <dataValidation type="whole" allowBlank="1" showInputMessage="1" showErrorMessage="1" error="Enter whole number" sqref="A1" xr:uid="{AEC68601-53D6-405E-B3A1-EA10511C5E79}">
      <formula1>0</formula1>
      <formula2>2000000</formula2>
    </dataValidation>
    <dataValidation type="whole" operator="greaterThanOrEqual" allowBlank="1" showInputMessage="1" showErrorMessage="1" error="Enter whole number" sqref="B5 B10:B15 B18:B19" xr:uid="{B7862AE5-8866-4E52-BF49-BC9D76D7406A}">
      <formula1>0</formula1>
    </dataValidation>
  </dataValidations>
  <pageMargins left="0.7" right="0.7" top="0.75" bottom="0.75" header="0.3" footer="0.3"/>
  <pageSetup orientation="portrait" r:id="rId1"/>
  <ignoredErrors>
    <ignoredError sqref="B6 B4"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67F9-F1C3-4DD8-A31D-A2930796B1E2}">
  <dimension ref="A1:BJ32"/>
  <sheetViews>
    <sheetView zoomScaleNormal="100" workbookViewId="0">
      <pane xSplit="1" ySplit="2" topLeftCell="B3" activePane="bottomRight" state="frozen"/>
      <selection pane="topRight" activeCell="B1" sqref="B1"/>
      <selection pane="bottomLeft" activeCell="A3" sqref="A3"/>
      <selection pane="bottomRight" sqref="A1:B1"/>
    </sheetView>
  </sheetViews>
  <sheetFormatPr defaultColWidth="9" defaultRowHeight="14.5" x14ac:dyDescent="0.35"/>
  <cols>
    <col min="1" max="1" customWidth="true" style="2" width="48.6328125" collapsed="false"/>
    <col min="2" max="2" customWidth="true" style="1" width="28.7265625" collapsed="false"/>
    <col min="3" max="3" customWidth="true" style="1" width="20.1796875" collapsed="false"/>
    <col min="4" max="4" customWidth="true" style="1" width="19.81640625" collapsed="false"/>
    <col min="5" max="5" customWidth="true" style="1" width="21.7265625" collapsed="false"/>
    <col min="6" max="61" customWidth="true" style="1" width="14.1796875" collapsed="false"/>
    <col min="62" max="16384" style="1" width="9.0" collapsed="false"/>
  </cols>
  <sheetData>
    <row r="1" spans="1:61" ht="108" customHeight="1" x14ac:dyDescent="0.35">
      <c r="A1" s="178" t="s">
        <v>398</v>
      </c>
      <c r="B1" s="179"/>
      <c r="C1" s="124"/>
      <c r="D1" s="180" t="s">
        <v>220</v>
      </c>
      <c r="E1" s="181"/>
      <c r="G1" s="5" t="s">
        <v>221</v>
      </c>
    </row>
    <row r="2" spans="1:61" x14ac:dyDescent="0.35">
      <c r="A2" s="66" t="s">
        <v>14</v>
      </c>
      <c r="B2" s="67" t="s">
        <v>78</v>
      </c>
      <c r="C2" s="67" t="s">
        <v>79</v>
      </c>
      <c r="D2" s="67" t="s">
        <v>80</v>
      </c>
      <c r="E2" s="67" t="s">
        <v>81</v>
      </c>
      <c r="F2" s="67" t="s">
        <v>82</v>
      </c>
      <c r="G2" s="67" t="s">
        <v>83</v>
      </c>
      <c r="H2" s="67" t="s">
        <v>84</v>
      </c>
      <c r="I2" s="67" t="s">
        <v>85</v>
      </c>
      <c r="J2" s="67" t="s">
        <v>86</v>
      </c>
      <c r="K2" s="67" t="s">
        <v>87</v>
      </c>
      <c r="L2" s="67" t="s">
        <v>146</v>
      </c>
      <c r="M2" s="67" t="s">
        <v>147</v>
      </c>
      <c r="N2" s="67" t="s">
        <v>148</v>
      </c>
      <c r="O2" s="67" t="s">
        <v>149</v>
      </c>
      <c r="P2" s="67" t="s">
        <v>150</v>
      </c>
      <c r="Q2" s="67" t="s">
        <v>151</v>
      </c>
      <c r="R2" s="67" t="s">
        <v>152</v>
      </c>
      <c r="S2" s="67" t="s">
        <v>153</v>
      </c>
      <c r="T2" s="67" t="s">
        <v>154</v>
      </c>
      <c r="U2" s="67" t="s">
        <v>155</v>
      </c>
      <c r="V2" s="67" t="s">
        <v>156</v>
      </c>
      <c r="W2" s="67" t="s">
        <v>157</v>
      </c>
      <c r="X2" s="67" t="s">
        <v>158</v>
      </c>
      <c r="Y2" s="67" t="s">
        <v>159</v>
      </c>
      <c r="Z2" s="67" t="s">
        <v>160</v>
      </c>
      <c r="AA2" s="67" t="s">
        <v>161</v>
      </c>
      <c r="AB2" s="67" t="s">
        <v>162</v>
      </c>
      <c r="AC2" s="67" t="s">
        <v>163</v>
      </c>
      <c r="AD2" s="67" t="s">
        <v>164</v>
      </c>
      <c r="AE2" s="67" t="s">
        <v>165</v>
      </c>
      <c r="AF2" s="67" t="s">
        <v>166</v>
      </c>
      <c r="AG2" s="67" t="s">
        <v>167</v>
      </c>
      <c r="AH2" s="67" t="s">
        <v>168</v>
      </c>
      <c r="AI2" s="67" t="s">
        <v>169</v>
      </c>
      <c r="AJ2" s="67" t="s">
        <v>170</v>
      </c>
      <c r="AK2" s="67" t="s">
        <v>171</v>
      </c>
      <c r="AL2" s="67" t="s">
        <v>172</v>
      </c>
      <c r="AM2" s="67" t="s">
        <v>173</v>
      </c>
      <c r="AN2" s="67" t="s">
        <v>174</v>
      </c>
      <c r="AO2" s="67" t="s">
        <v>175</v>
      </c>
      <c r="AP2" s="67" t="s">
        <v>176</v>
      </c>
      <c r="AQ2" s="67" t="s">
        <v>177</v>
      </c>
      <c r="AR2" s="67" t="s">
        <v>178</v>
      </c>
      <c r="AS2" s="67" t="s">
        <v>179</v>
      </c>
      <c r="AT2" s="67" t="s">
        <v>180</v>
      </c>
      <c r="AU2" s="67" t="s">
        <v>181</v>
      </c>
      <c r="AV2" s="67" t="s">
        <v>182</v>
      </c>
      <c r="AW2" s="67" t="s">
        <v>183</v>
      </c>
      <c r="AX2" s="67" t="s">
        <v>184</v>
      </c>
      <c r="AY2" s="67" t="s">
        <v>185</v>
      </c>
      <c r="AZ2" s="67" t="s">
        <v>186</v>
      </c>
      <c r="BA2" s="67" t="s">
        <v>187</v>
      </c>
      <c r="BB2" s="67" t="s">
        <v>188</v>
      </c>
      <c r="BC2" s="67" t="s">
        <v>189</v>
      </c>
      <c r="BD2" s="67" t="s">
        <v>190</v>
      </c>
      <c r="BE2" s="67" t="s">
        <v>191</v>
      </c>
      <c r="BF2" s="67" t="s">
        <v>192</v>
      </c>
      <c r="BG2" s="67" t="s">
        <v>193</v>
      </c>
      <c r="BH2" s="67" t="s">
        <v>194</v>
      </c>
      <c r="BI2" s="67" t="s">
        <v>195</v>
      </c>
    </row>
    <row r="3" spans="1:61" x14ac:dyDescent="0.35">
      <c r="A3" s="68" t="s">
        <v>38</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row>
    <row r="4" spans="1:61" ht="31.5" customHeight="1" x14ac:dyDescent="0.35">
      <c r="A4" s="4" t="s">
        <v>232</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row>
    <row r="5" spans="1:61" ht="29" x14ac:dyDescent="0.35">
      <c r="A5" s="3" t="s">
        <v>23</v>
      </c>
      <c r="B5" s="32">
        <v>0</v>
      </c>
      <c r="C5" s="32">
        <v>0</v>
      </c>
      <c r="D5" s="32">
        <v>0</v>
      </c>
      <c r="E5" s="32">
        <v>0</v>
      </c>
      <c r="F5" s="32">
        <v>0</v>
      </c>
      <c r="G5" s="32">
        <v>0</v>
      </c>
      <c r="H5" s="32">
        <v>0</v>
      </c>
      <c r="I5" s="32">
        <v>0</v>
      </c>
      <c r="J5" s="32">
        <v>0</v>
      </c>
      <c r="K5" s="32">
        <v>0</v>
      </c>
      <c r="L5" s="32">
        <v>0</v>
      </c>
      <c r="M5" s="32">
        <v>0</v>
      </c>
      <c r="N5" s="32">
        <v>0</v>
      </c>
      <c r="O5" s="32">
        <v>0</v>
      </c>
      <c r="P5" s="32">
        <v>0</v>
      </c>
      <c r="Q5" s="32">
        <v>0</v>
      </c>
      <c r="R5" s="32">
        <v>0</v>
      </c>
      <c r="S5" s="32">
        <v>0</v>
      </c>
      <c r="T5" s="32">
        <v>0</v>
      </c>
      <c r="U5" s="32">
        <v>0</v>
      </c>
      <c r="V5" s="32">
        <v>0</v>
      </c>
      <c r="W5" s="32">
        <v>0</v>
      </c>
      <c r="X5" s="32">
        <v>0</v>
      </c>
      <c r="Y5" s="32">
        <v>0</v>
      </c>
      <c r="Z5" s="32">
        <v>0</v>
      </c>
      <c r="AA5" s="32">
        <v>0</v>
      </c>
      <c r="AB5" s="32">
        <v>0</v>
      </c>
      <c r="AC5" s="32">
        <v>0</v>
      </c>
      <c r="AD5" s="32">
        <v>0</v>
      </c>
      <c r="AE5" s="32">
        <v>0</v>
      </c>
      <c r="AF5" s="32">
        <v>0</v>
      </c>
      <c r="AG5" s="32">
        <v>0</v>
      </c>
      <c r="AH5" s="32">
        <v>0</v>
      </c>
      <c r="AI5" s="32">
        <v>0</v>
      </c>
      <c r="AJ5" s="32">
        <v>0</v>
      </c>
      <c r="AK5" s="32">
        <v>0</v>
      </c>
      <c r="AL5" s="32">
        <v>0</v>
      </c>
      <c r="AM5" s="32">
        <v>0</v>
      </c>
      <c r="AN5" s="32">
        <v>0</v>
      </c>
      <c r="AO5" s="32">
        <v>0</v>
      </c>
      <c r="AP5" s="32">
        <v>0</v>
      </c>
      <c r="AQ5" s="32">
        <v>0</v>
      </c>
      <c r="AR5" s="32">
        <v>0</v>
      </c>
      <c r="AS5" s="32">
        <v>0</v>
      </c>
      <c r="AT5" s="32">
        <v>0</v>
      </c>
      <c r="AU5" s="32">
        <v>0</v>
      </c>
      <c r="AV5" s="32">
        <v>0</v>
      </c>
      <c r="AW5" s="32">
        <v>0</v>
      </c>
      <c r="AX5" s="32">
        <v>0</v>
      </c>
      <c r="AY5" s="32">
        <v>0</v>
      </c>
      <c r="AZ5" s="32">
        <v>0</v>
      </c>
      <c r="BA5" s="32">
        <v>0</v>
      </c>
      <c r="BB5" s="32">
        <v>0</v>
      </c>
      <c r="BC5" s="32">
        <v>0</v>
      </c>
      <c r="BD5" s="32">
        <v>0</v>
      </c>
      <c r="BE5" s="32">
        <v>0</v>
      </c>
      <c r="BF5" s="32">
        <v>0</v>
      </c>
      <c r="BG5" s="32">
        <v>0</v>
      </c>
      <c r="BH5" s="32">
        <v>0</v>
      </c>
      <c r="BI5" s="32">
        <v>0</v>
      </c>
    </row>
    <row r="6" spans="1:61" ht="29.9" customHeight="1" x14ac:dyDescent="0.35">
      <c r="A6" s="3" t="s">
        <v>50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row>
    <row r="7" spans="1:61" ht="29" x14ac:dyDescent="0.35">
      <c r="A7" s="4" t="s">
        <v>117</v>
      </c>
      <c r="B7" s="32">
        <v>0</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row>
    <row r="8" spans="1:61" ht="29" x14ac:dyDescent="0.35">
      <c r="A8" s="3" t="s">
        <v>51</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row>
    <row r="9" spans="1:61" ht="29" x14ac:dyDescent="0.35">
      <c r="A9" s="3" t="s">
        <v>53</v>
      </c>
      <c r="B9" s="10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row>
    <row r="10" spans="1:61" ht="29" x14ac:dyDescent="0.35">
      <c r="A10" s="3" t="s">
        <v>118</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row>
    <row r="11" spans="1:61" x14ac:dyDescent="0.35">
      <c r="A11" s="68" t="s">
        <v>122</v>
      </c>
      <c r="B11" s="73">
        <f>B5+B7</f>
        <v>0</v>
      </c>
      <c r="C11" s="73">
        <f t="shared" ref="C11:BI11" si="0">C5+C7</f>
        <v>0</v>
      </c>
      <c r="D11" s="73">
        <f t="shared" si="0"/>
        <v>0</v>
      </c>
      <c r="E11" s="73">
        <f t="shared" si="0"/>
        <v>0</v>
      </c>
      <c r="F11" s="73">
        <f t="shared" si="0"/>
        <v>0</v>
      </c>
      <c r="G11" s="73">
        <f t="shared" si="0"/>
        <v>0</v>
      </c>
      <c r="H11" s="73">
        <f t="shared" si="0"/>
        <v>0</v>
      </c>
      <c r="I11" s="73">
        <f t="shared" si="0"/>
        <v>0</v>
      </c>
      <c r="J11" s="73">
        <f t="shared" si="0"/>
        <v>0</v>
      </c>
      <c r="K11" s="73">
        <f t="shared" si="0"/>
        <v>0</v>
      </c>
      <c r="L11" s="73">
        <f t="shared" si="0"/>
        <v>0</v>
      </c>
      <c r="M11" s="73">
        <f t="shared" si="0"/>
        <v>0</v>
      </c>
      <c r="N11" s="73">
        <f t="shared" si="0"/>
        <v>0</v>
      </c>
      <c r="O11" s="73">
        <f t="shared" si="0"/>
        <v>0</v>
      </c>
      <c r="P11" s="73">
        <f t="shared" si="0"/>
        <v>0</v>
      </c>
      <c r="Q11" s="73">
        <f t="shared" si="0"/>
        <v>0</v>
      </c>
      <c r="R11" s="73">
        <f t="shared" si="0"/>
        <v>0</v>
      </c>
      <c r="S11" s="73">
        <f t="shared" si="0"/>
        <v>0</v>
      </c>
      <c r="T11" s="73">
        <f t="shared" si="0"/>
        <v>0</v>
      </c>
      <c r="U11" s="73">
        <f t="shared" si="0"/>
        <v>0</v>
      </c>
      <c r="V11" s="73">
        <f t="shared" si="0"/>
        <v>0</v>
      </c>
      <c r="W11" s="73">
        <f t="shared" si="0"/>
        <v>0</v>
      </c>
      <c r="X11" s="73">
        <f t="shared" si="0"/>
        <v>0</v>
      </c>
      <c r="Y11" s="73">
        <f t="shared" si="0"/>
        <v>0</v>
      </c>
      <c r="Z11" s="73">
        <f t="shared" si="0"/>
        <v>0</v>
      </c>
      <c r="AA11" s="73">
        <f t="shared" si="0"/>
        <v>0</v>
      </c>
      <c r="AB11" s="73">
        <f t="shared" si="0"/>
        <v>0</v>
      </c>
      <c r="AC11" s="73">
        <f t="shared" si="0"/>
        <v>0</v>
      </c>
      <c r="AD11" s="73">
        <f t="shared" si="0"/>
        <v>0</v>
      </c>
      <c r="AE11" s="73">
        <f t="shared" si="0"/>
        <v>0</v>
      </c>
      <c r="AF11" s="73">
        <f t="shared" si="0"/>
        <v>0</v>
      </c>
      <c r="AG11" s="73">
        <f t="shared" si="0"/>
        <v>0</v>
      </c>
      <c r="AH11" s="73">
        <f t="shared" si="0"/>
        <v>0</v>
      </c>
      <c r="AI11" s="73">
        <f t="shared" si="0"/>
        <v>0</v>
      </c>
      <c r="AJ11" s="73">
        <f t="shared" si="0"/>
        <v>0</v>
      </c>
      <c r="AK11" s="73">
        <f t="shared" si="0"/>
        <v>0</v>
      </c>
      <c r="AL11" s="73">
        <f t="shared" si="0"/>
        <v>0</v>
      </c>
      <c r="AM11" s="73">
        <f t="shared" si="0"/>
        <v>0</v>
      </c>
      <c r="AN11" s="73">
        <f t="shared" si="0"/>
        <v>0</v>
      </c>
      <c r="AO11" s="73">
        <f t="shared" si="0"/>
        <v>0</v>
      </c>
      <c r="AP11" s="73">
        <f t="shared" si="0"/>
        <v>0</v>
      </c>
      <c r="AQ11" s="73">
        <f t="shared" si="0"/>
        <v>0</v>
      </c>
      <c r="AR11" s="73">
        <f t="shared" si="0"/>
        <v>0</v>
      </c>
      <c r="AS11" s="73">
        <f t="shared" si="0"/>
        <v>0</v>
      </c>
      <c r="AT11" s="73">
        <f t="shared" si="0"/>
        <v>0</v>
      </c>
      <c r="AU11" s="73">
        <f t="shared" si="0"/>
        <v>0</v>
      </c>
      <c r="AV11" s="73">
        <f t="shared" si="0"/>
        <v>0</v>
      </c>
      <c r="AW11" s="73">
        <f t="shared" si="0"/>
        <v>0</v>
      </c>
      <c r="AX11" s="73">
        <f t="shared" si="0"/>
        <v>0</v>
      </c>
      <c r="AY11" s="73">
        <f t="shared" si="0"/>
        <v>0</v>
      </c>
      <c r="AZ11" s="73">
        <f t="shared" si="0"/>
        <v>0</v>
      </c>
      <c r="BA11" s="73">
        <f t="shared" si="0"/>
        <v>0</v>
      </c>
      <c r="BB11" s="73">
        <f t="shared" si="0"/>
        <v>0</v>
      </c>
      <c r="BC11" s="73">
        <f t="shared" si="0"/>
        <v>0</v>
      </c>
      <c r="BD11" s="73">
        <f t="shared" si="0"/>
        <v>0</v>
      </c>
      <c r="BE11" s="73">
        <f t="shared" si="0"/>
        <v>0</v>
      </c>
      <c r="BF11" s="73">
        <f t="shared" si="0"/>
        <v>0</v>
      </c>
      <c r="BG11" s="73">
        <f t="shared" si="0"/>
        <v>0</v>
      </c>
      <c r="BH11" s="73">
        <f t="shared" si="0"/>
        <v>0</v>
      </c>
      <c r="BI11" s="73">
        <f t="shared" si="0"/>
        <v>0</v>
      </c>
    </row>
    <row r="12" spans="1:61" ht="29" x14ac:dyDescent="0.35">
      <c r="A12" s="3" t="s">
        <v>412</v>
      </c>
      <c r="B12" s="33">
        <v>0</v>
      </c>
      <c r="C12" s="33">
        <v>0</v>
      </c>
      <c r="D12" s="33">
        <v>0</v>
      </c>
      <c r="E12" s="33">
        <v>0</v>
      </c>
      <c r="F12" s="33">
        <v>0</v>
      </c>
      <c r="G12" s="33">
        <v>0</v>
      </c>
      <c r="H12" s="33">
        <v>0</v>
      </c>
      <c r="I12" s="33">
        <v>0</v>
      </c>
      <c r="J12" s="33">
        <v>0</v>
      </c>
      <c r="K12" s="33">
        <v>0</v>
      </c>
      <c r="L12" s="33">
        <v>0</v>
      </c>
      <c r="M12" s="33">
        <v>0</v>
      </c>
      <c r="N12" s="33">
        <v>0</v>
      </c>
      <c r="O12" s="33">
        <v>0</v>
      </c>
      <c r="P12" s="33">
        <v>0</v>
      </c>
      <c r="Q12" s="33">
        <v>0</v>
      </c>
      <c r="R12" s="33">
        <v>0</v>
      </c>
      <c r="S12" s="33">
        <v>0</v>
      </c>
      <c r="T12" s="33">
        <v>0</v>
      </c>
      <c r="U12" s="33">
        <v>0</v>
      </c>
      <c r="V12" s="33">
        <v>0</v>
      </c>
      <c r="W12" s="33">
        <v>0</v>
      </c>
      <c r="X12" s="33">
        <v>0</v>
      </c>
      <c r="Y12" s="33">
        <v>0</v>
      </c>
      <c r="Z12" s="33">
        <v>0</v>
      </c>
      <c r="AA12" s="33">
        <v>0</v>
      </c>
      <c r="AB12" s="33">
        <v>0</v>
      </c>
      <c r="AC12" s="33">
        <v>0</v>
      </c>
      <c r="AD12" s="33">
        <v>0</v>
      </c>
      <c r="AE12" s="33">
        <v>0</v>
      </c>
      <c r="AF12" s="33">
        <v>0</v>
      </c>
      <c r="AG12" s="33">
        <v>0</v>
      </c>
      <c r="AH12" s="33">
        <v>0</v>
      </c>
      <c r="AI12" s="33">
        <v>0</v>
      </c>
      <c r="AJ12" s="33">
        <v>0</v>
      </c>
      <c r="AK12" s="33">
        <v>0</v>
      </c>
      <c r="AL12" s="33">
        <v>0</v>
      </c>
      <c r="AM12" s="33">
        <v>0</v>
      </c>
      <c r="AN12" s="33">
        <v>0</v>
      </c>
      <c r="AO12" s="33">
        <v>0</v>
      </c>
      <c r="AP12" s="33">
        <v>0</v>
      </c>
      <c r="AQ12" s="33">
        <v>0</v>
      </c>
      <c r="AR12" s="33">
        <v>0</v>
      </c>
      <c r="AS12" s="33">
        <v>0</v>
      </c>
      <c r="AT12" s="33">
        <v>0</v>
      </c>
      <c r="AU12" s="33">
        <v>0</v>
      </c>
      <c r="AV12" s="33">
        <v>0</v>
      </c>
      <c r="AW12" s="33">
        <v>0</v>
      </c>
      <c r="AX12" s="33">
        <v>0</v>
      </c>
      <c r="AY12" s="33">
        <v>0</v>
      </c>
      <c r="AZ12" s="33">
        <v>0</v>
      </c>
      <c r="BA12" s="33">
        <v>0</v>
      </c>
      <c r="BB12" s="33">
        <v>0</v>
      </c>
      <c r="BC12" s="33">
        <v>0</v>
      </c>
      <c r="BD12" s="33">
        <v>0</v>
      </c>
      <c r="BE12" s="33">
        <v>0</v>
      </c>
      <c r="BF12" s="33">
        <v>0</v>
      </c>
      <c r="BG12" s="33">
        <v>0</v>
      </c>
      <c r="BH12" s="33">
        <v>0</v>
      </c>
      <c r="BI12" s="33">
        <v>0</v>
      </c>
    </row>
    <row r="13" spans="1:61" ht="29" x14ac:dyDescent="0.35">
      <c r="A13" s="3" t="s">
        <v>411</v>
      </c>
      <c r="B13" s="33">
        <v>0</v>
      </c>
      <c r="C13" s="33">
        <v>0</v>
      </c>
      <c r="D13" s="33">
        <v>0</v>
      </c>
      <c r="E13" s="33">
        <v>0</v>
      </c>
      <c r="F13" s="33">
        <v>0</v>
      </c>
      <c r="G13" s="33">
        <v>0</v>
      </c>
      <c r="H13" s="33">
        <v>0</v>
      </c>
      <c r="I13" s="33">
        <v>0</v>
      </c>
      <c r="J13" s="33">
        <v>0</v>
      </c>
      <c r="K13" s="33">
        <v>0</v>
      </c>
      <c r="L13" s="33">
        <v>0</v>
      </c>
      <c r="M13" s="33">
        <v>0</v>
      </c>
      <c r="N13" s="33">
        <v>0</v>
      </c>
      <c r="O13" s="33">
        <v>0</v>
      </c>
      <c r="P13" s="33">
        <v>0</v>
      </c>
      <c r="Q13" s="33">
        <v>0</v>
      </c>
      <c r="R13" s="33">
        <v>0</v>
      </c>
      <c r="S13" s="33">
        <v>0</v>
      </c>
      <c r="T13" s="33">
        <v>0</v>
      </c>
      <c r="U13" s="33">
        <v>0</v>
      </c>
      <c r="V13" s="33">
        <v>0</v>
      </c>
      <c r="W13" s="33">
        <v>0</v>
      </c>
      <c r="X13" s="33">
        <v>0</v>
      </c>
      <c r="Y13" s="33">
        <v>0</v>
      </c>
      <c r="Z13" s="33">
        <v>0</v>
      </c>
      <c r="AA13" s="33">
        <v>0</v>
      </c>
      <c r="AB13" s="33">
        <v>0</v>
      </c>
      <c r="AC13" s="33">
        <v>0</v>
      </c>
      <c r="AD13" s="33">
        <v>0</v>
      </c>
      <c r="AE13" s="33">
        <v>0</v>
      </c>
      <c r="AF13" s="33">
        <v>0</v>
      </c>
      <c r="AG13" s="33">
        <v>0</v>
      </c>
      <c r="AH13" s="33">
        <v>0</v>
      </c>
      <c r="AI13" s="33">
        <v>0</v>
      </c>
      <c r="AJ13" s="33">
        <v>0</v>
      </c>
      <c r="AK13" s="33">
        <v>0</v>
      </c>
      <c r="AL13" s="33">
        <v>0</v>
      </c>
      <c r="AM13" s="33">
        <v>0</v>
      </c>
      <c r="AN13" s="33">
        <v>0</v>
      </c>
      <c r="AO13" s="33">
        <v>0</v>
      </c>
      <c r="AP13" s="33">
        <v>0</v>
      </c>
      <c r="AQ13" s="33">
        <v>0</v>
      </c>
      <c r="AR13" s="33">
        <v>0</v>
      </c>
      <c r="AS13" s="33">
        <v>0</v>
      </c>
      <c r="AT13" s="33">
        <v>0</v>
      </c>
      <c r="AU13" s="33">
        <v>0</v>
      </c>
      <c r="AV13" s="33">
        <v>0</v>
      </c>
      <c r="AW13" s="33">
        <v>0</v>
      </c>
      <c r="AX13" s="33">
        <v>0</v>
      </c>
      <c r="AY13" s="33">
        <v>0</v>
      </c>
      <c r="AZ13" s="33">
        <v>0</v>
      </c>
      <c r="BA13" s="33">
        <v>0</v>
      </c>
      <c r="BB13" s="33">
        <v>0</v>
      </c>
      <c r="BC13" s="33">
        <v>0</v>
      </c>
      <c r="BD13" s="33">
        <v>0</v>
      </c>
      <c r="BE13" s="33">
        <v>0</v>
      </c>
      <c r="BF13" s="33">
        <v>0</v>
      </c>
      <c r="BG13" s="33">
        <v>0</v>
      </c>
      <c r="BH13" s="33">
        <v>0</v>
      </c>
      <c r="BI13" s="33">
        <v>0</v>
      </c>
    </row>
    <row r="14" spans="1:61" ht="29" x14ac:dyDescent="0.35">
      <c r="A14" s="3" t="s">
        <v>413</v>
      </c>
      <c r="B14" s="33">
        <v>0</v>
      </c>
      <c r="C14" s="33">
        <v>0</v>
      </c>
      <c r="D14" s="33">
        <v>0</v>
      </c>
      <c r="E14" s="33">
        <v>0</v>
      </c>
      <c r="F14" s="33">
        <v>0</v>
      </c>
      <c r="G14" s="33">
        <v>0</v>
      </c>
      <c r="H14" s="33">
        <v>0</v>
      </c>
      <c r="I14" s="33">
        <v>0</v>
      </c>
      <c r="J14" s="33">
        <v>0</v>
      </c>
      <c r="K14" s="33">
        <v>0</v>
      </c>
      <c r="L14" s="33">
        <v>0</v>
      </c>
      <c r="M14" s="33">
        <v>0</v>
      </c>
      <c r="N14" s="33">
        <v>0</v>
      </c>
      <c r="O14" s="33">
        <v>0</v>
      </c>
      <c r="P14" s="33">
        <v>0</v>
      </c>
      <c r="Q14" s="33">
        <v>0</v>
      </c>
      <c r="R14" s="33">
        <v>0</v>
      </c>
      <c r="S14" s="33">
        <v>0</v>
      </c>
      <c r="T14" s="33">
        <v>0</v>
      </c>
      <c r="U14" s="33">
        <v>0</v>
      </c>
      <c r="V14" s="33">
        <v>0</v>
      </c>
      <c r="W14" s="33">
        <v>0</v>
      </c>
      <c r="X14" s="33">
        <v>0</v>
      </c>
      <c r="Y14" s="33">
        <v>0</v>
      </c>
      <c r="Z14" s="33">
        <v>0</v>
      </c>
      <c r="AA14" s="33">
        <v>0</v>
      </c>
      <c r="AB14" s="33">
        <v>0</v>
      </c>
      <c r="AC14" s="33">
        <v>0</v>
      </c>
      <c r="AD14" s="33">
        <v>0</v>
      </c>
      <c r="AE14" s="33">
        <v>0</v>
      </c>
      <c r="AF14" s="33">
        <v>0</v>
      </c>
      <c r="AG14" s="33">
        <v>0</v>
      </c>
      <c r="AH14" s="33">
        <v>0</v>
      </c>
      <c r="AI14" s="33">
        <v>0</v>
      </c>
      <c r="AJ14" s="33">
        <v>0</v>
      </c>
      <c r="AK14" s="33">
        <v>0</v>
      </c>
      <c r="AL14" s="33">
        <v>0</v>
      </c>
      <c r="AM14" s="33">
        <v>0</v>
      </c>
      <c r="AN14" s="33">
        <v>0</v>
      </c>
      <c r="AO14" s="33">
        <v>0</v>
      </c>
      <c r="AP14" s="33">
        <v>0</v>
      </c>
      <c r="AQ14" s="33">
        <v>0</v>
      </c>
      <c r="AR14" s="33">
        <v>0</v>
      </c>
      <c r="AS14" s="33">
        <v>0</v>
      </c>
      <c r="AT14" s="33">
        <v>0</v>
      </c>
      <c r="AU14" s="33">
        <v>0</v>
      </c>
      <c r="AV14" s="33">
        <v>0</v>
      </c>
      <c r="AW14" s="33">
        <v>0</v>
      </c>
      <c r="AX14" s="33">
        <v>0</v>
      </c>
      <c r="AY14" s="33">
        <v>0</v>
      </c>
      <c r="AZ14" s="33">
        <v>0</v>
      </c>
      <c r="BA14" s="33">
        <v>0</v>
      </c>
      <c r="BB14" s="33">
        <v>0</v>
      </c>
      <c r="BC14" s="33">
        <v>0</v>
      </c>
      <c r="BD14" s="33">
        <v>0</v>
      </c>
      <c r="BE14" s="33">
        <v>0</v>
      </c>
      <c r="BF14" s="33">
        <v>0</v>
      </c>
      <c r="BG14" s="33">
        <v>0</v>
      </c>
      <c r="BH14" s="33">
        <v>0</v>
      </c>
      <c r="BI14" s="33">
        <v>0</v>
      </c>
    </row>
    <row r="15" spans="1:61" ht="29" x14ac:dyDescent="0.35">
      <c r="A15" s="4" t="s">
        <v>414</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row>
    <row r="16" spans="1:61" ht="43.5" x14ac:dyDescent="0.35">
      <c r="A16" s="68" t="s">
        <v>434</v>
      </c>
      <c r="B16" s="73">
        <f>B11+B12+B13+B14</f>
        <v>0</v>
      </c>
      <c r="C16" s="73">
        <f t="shared" ref="C16:BI16" si="1">C11+C12+C13+C14</f>
        <v>0</v>
      </c>
      <c r="D16" s="73">
        <f t="shared" si="1"/>
        <v>0</v>
      </c>
      <c r="E16" s="73">
        <f t="shared" si="1"/>
        <v>0</v>
      </c>
      <c r="F16" s="73">
        <f t="shared" si="1"/>
        <v>0</v>
      </c>
      <c r="G16" s="73">
        <f t="shared" si="1"/>
        <v>0</v>
      </c>
      <c r="H16" s="73">
        <f t="shared" si="1"/>
        <v>0</v>
      </c>
      <c r="I16" s="73">
        <f t="shared" si="1"/>
        <v>0</v>
      </c>
      <c r="J16" s="73">
        <f t="shared" si="1"/>
        <v>0</v>
      </c>
      <c r="K16" s="73">
        <f t="shared" si="1"/>
        <v>0</v>
      </c>
      <c r="L16" s="73">
        <f t="shared" si="1"/>
        <v>0</v>
      </c>
      <c r="M16" s="73">
        <f t="shared" si="1"/>
        <v>0</v>
      </c>
      <c r="N16" s="73">
        <f t="shared" si="1"/>
        <v>0</v>
      </c>
      <c r="O16" s="73">
        <f t="shared" si="1"/>
        <v>0</v>
      </c>
      <c r="P16" s="73">
        <f t="shared" si="1"/>
        <v>0</v>
      </c>
      <c r="Q16" s="73">
        <f t="shared" si="1"/>
        <v>0</v>
      </c>
      <c r="R16" s="73">
        <f t="shared" si="1"/>
        <v>0</v>
      </c>
      <c r="S16" s="73">
        <f t="shared" si="1"/>
        <v>0</v>
      </c>
      <c r="T16" s="73">
        <f t="shared" si="1"/>
        <v>0</v>
      </c>
      <c r="U16" s="73">
        <f t="shared" si="1"/>
        <v>0</v>
      </c>
      <c r="V16" s="73">
        <f t="shared" si="1"/>
        <v>0</v>
      </c>
      <c r="W16" s="73">
        <f t="shared" si="1"/>
        <v>0</v>
      </c>
      <c r="X16" s="73">
        <f t="shared" si="1"/>
        <v>0</v>
      </c>
      <c r="Y16" s="73">
        <f t="shared" si="1"/>
        <v>0</v>
      </c>
      <c r="Z16" s="73">
        <f t="shared" si="1"/>
        <v>0</v>
      </c>
      <c r="AA16" s="73">
        <f t="shared" si="1"/>
        <v>0</v>
      </c>
      <c r="AB16" s="73">
        <f t="shared" si="1"/>
        <v>0</v>
      </c>
      <c r="AC16" s="73">
        <f t="shared" si="1"/>
        <v>0</v>
      </c>
      <c r="AD16" s="73">
        <f t="shared" si="1"/>
        <v>0</v>
      </c>
      <c r="AE16" s="73">
        <f t="shared" si="1"/>
        <v>0</v>
      </c>
      <c r="AF16" s="73">
        <f t="shared" si="1"/>
        <v>0</v>
      </c>
      <c r="AG16" s="73">
        <f t="shared" si="1"/>
        <v>0</v>
      </c>
      <c r="AH16" s="73">
        <f t="shared" si="1"/>
        <v>0</v>
      </c>
      <c r="AI16" s="73">
        <f t="shared" si="1"/>
        <v>0</v>
      </c>
      <c r="AJ16" s="73">
        <f t="shared" si="1"/>
        <v>0</v>
      </c>
      <c r="AK16" s="73">
        <f t="shared" si="1"/>
        <v>0</v>
      </c>
      <c r="AL16" s="73">
        <f t="shared" si="1"/>
        <v>0</v>
      </c>
      <c r="AM16" s="73">
        <f t="shared" si="1"/>
        <v>0</v>
      </c>
      <c r="AN16" s="73">
        <f t="shared" si="1"/>
        <v>0</v>
      </c>
      <c r="AO16" s="73">
        <f t="shared" si="1"/>
        <v>0</v>
      </c>
      <c r="AP16" s="73">
        <f t="shared" si="1"/>
        <v>0</v>
      </c>
      <c r="AQ16" s="73">
        <f t="shared" si="1"/>
        <v>0</v>
      </c>
      <c r="AR16" s="73">
        <f t="shared" si="1"/>
        <v>0</v>
      </c>
      <c r="AS16" s="73">
        <f t="shared" si="1"/>
        <v>0</v>
      </c>
      <c r="AT16" s="73">
        <f t="shared" si="1"/>
        <v>0</v>
      </c>
      <c r="AU16" s="73">
        <f t="shared" si="1"/>
        <v>0</v>
      </c>
      <c r="AV16" s="73">
        <f t="shared" si="1"/>
        <v>0</v>
      </c>
      <c r="AW16" s="73">
        <f t="shared" si="1"/>
        <v>0</v>
      </c>
      <c r="AX16" s="73">
        <f t="shared" si="1"/>
        <v>0</v>
      </c>
      <c r="AY16" s="73">
        <f t="shared" si="1"/>
        <v>0</v>
      </c>
      <c r="AZ16" s="73">
        <f t="shared" si="1"/>
        <v>0</v>
      </c>
      <c r="BA16" s="73">
        <f t="shared" si="1"/>
        <v>0</v>
      </c>
      <c r="BB16" s="73">
        <f t="shared" si="1"/>
        <v>0</v>
      </c>
      <c r="BC16" s="73">
        <f t="shared" si="1"/>
        <v>0</v>
      </c>
      <c r="BD16" s="73">
        <f t="shared" si="1"/>
        <v>0</v>
      </c>
      <c r="BE16" s="73">
        <f t="shared" si="1"/>
        <v>0</v>
      </c>
      <c r="BF16" s="73">
        <f t="shared" si="1"/>
        <v>0</v>
      </c>
      <c r="BG16" s="73">
        <f t="shared" si="1"/>
        <v>0</v>
      </c>
      <c r="BH16" s="73">
        <f t="shared" si="1"/>
        <v>0</v>
      </c>
      <c r="BI16" s="73">
        <f t="shared" si="1"/>
        <v>0</v>
      </c>
    </row>
    <row r="17" spans="1:62" x14ac:dyDescent="0.35">
      <c r="A17" s="4" t="s">
        <v>432</v>
      </c>
      <c r="B17" s="32">
        <v>0</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row>
    <row r="18" spans="1:62" x14ac:dyDescent="0.35">
      <c r="A18" s="3" t="s">
        <v>433</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row>
    <row r="19" spans="1:62" ht="29" x14ac:dyDescent="0.35">
      <c r="A19" s="3" t="s">
        <v>119</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row>
    <row r="20" spans="1:62" ht="18" customHeight="1" x14ac:dyDescent="0.35">
      <c r="A20" s="3" t="s">
        <v>120</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row>
    <row r="21" spans="1:62" ht="29" x14ac:dyDescent="0.35">
      <c r="A21" s="4" t="s">
        <v>415</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row>
    <row r="22" spans="1:62" ht="29" x14ac:dyDescent="0.35">
      <c r="A22" s="3" t="s">
        <v>121</v>
      </c>
      <c r="B22" s="32">
        <v>0</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row>
    <row r="23" spans="1:62" ht="29" x14ac:dyDescent="0.35">
      <c r="A23" s="3" t="s">
        <v>24</v>
      </c>
      <c r="B23" s="32">
        <v>0</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row>
    <row r="24" spans="1:62" ht="29" x14ac:dyDescent="0.35">
      <c r="A24" s="3" t="s">
        <v>52</v>
      </c>
      <c r="B24" s="32">
        <v>0</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0</v>
      </c>
      <c r="AJ24" s="32">
        <v>0</v>
      </c>
      <c r="AK24" s="32">
        <v>0</v>
      </c>
      <c r="AL24" s="32">
        <v>0</v>
      </c>
      <c r="AM24" s="32">
        <v>0</v>
      </c>
      <c r="AN24" s="32">
        <v>0</v>
      </c>
      <c r="AO24" s="32">
        <v>0</v>
      </c>
      <c r="AP24" s="32">
        <v>0</v>
      </c>
      <c r="AQ24" s="32">
        <v>0</v>
      </c>
      <c r="AR24" s="32">
        <v>0</v>
      </c>
      <c r="AS24" s="32">
        <v>0</v>
      </c>
      <c r="AT24" s="32">
        <v>0</v>
      </c>
      <c r="AU24" s="32">
        <v>0</v>
      </c>
      <c r="AV24" s="32">
        <v>0</v>
      </c>
      <c r="AW24" s="32">
        <v>0</v>
      </c>
      <c r="AX24" s="32">
        <v>0</v>
      </c>
      <c r="AY24" s="32">
        <v>0</v>
      </c>
      <c r="AZ24" s="32">
        <v>0</v>
      </c>
      <c r="BA24" s="32">
        <v>0</v>
      </c>
      <c r="BB24" s="32">
        <v>0</v>
      </c>
      <c r="BC24" s="32">
        <v>0</v>
      </c>
      <c r="BD24" s="32">
        <v>0</v>
      </c>
      <c r="BE24" s="32">
        <v>0</v>
      </c>
      <c r="BF24" s="32">
        <v>0</v>
      </c>
      <c r="BG24" s="32">
        <v>0</v>
      </c>
      <c r="BH24" s="32">
        <v>0</v>
      </c>
      <c r="BI24" s="32">
        <v>0</v>
      </c>
    </row>
    <row r="25" spans="1:62" ht="43.5" x14ac:dyDescent="0.35">
      <c r="A25" s="125" t="s">
        <v>334</v>
      </c>
      <c r="B25" s="126" t="s">
        <v>335</v>
      </c>
      <c r="C25" s="126" t="s">
        <v>523</v>
      </c>
      <c r="D25" s="126" t="s">
        <v>336</v>
      </c>
      <c r="E25" s="126" t="s">
        <v>528</v>
      </c>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row>
    <row r="26" spans="1:62" ht="29" x14ac:dyDescent="0.35">
      <c r="A26" s="4" t="s">
        <v>504</v>
      </c>
      <c r="B26" s="38">
        <v>0</v>
      </c>
      <c r="C26" s="38">
        <v>0</v>
      </c>
      <c r="D26" s="38">
        <v>0</v>
      </c>
      <c r="E26" s="38">
        <v>0</v>
      </c>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row>
    <row r="27" spans="1:62" x14ac:dyDescent="0.35">
      <c r="A27" s="4" t="s">
        <v>502</v>
      </c>
      <c r="B27" s="38">
        <v>0</v>
      </c>
      <c r="C27" s="38">
        <v>0</v>
      </c>
      <c r="D27" s="38">
        <v>0</v>
      </c>
      <c r="E27" s="38">
        <v>0</v>
      </c>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row>
    <row r="28" spans="1:62" ht="15.5" customHeight="1" x14ac:dyDescent="0.35">
      <c r="A28" s="4" t="s">
        <v>503</v>
      </c>
      <c r="B28" s="38">
        <v>0</v>
      </c>
      <c r="C28" s="38">
        <v>0</v>
      </c>
      <c r="D28" s="38">
        <v>0</v>
      </c>
      <c r="E28" s="38">
        <v>0</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row>
    <row r="29" spans="1:62" x14ac:dyDescent="0.35">
      <c r="A29" s="26" t="s">
        <v>524</v>
      </c>
      <c r="B29" s="26">
        <f>B16</f>
        <v>0</v>
      </c>
      <c r="C29" s="26">
        <f t="shared" ref="C29:BI29" si="2">C16</f>
        <v>0</v>
      </c>
      <c r="D29" s="26">
        <f t="shared" si="2"/>
        <v>0</v>
      </c>
      <c r="E29" s="26">
        <f t="shared" si="2"/>
        <v>0</v>
      </c>
      <c r="F29" s="26">
        <f t="shared" si="2"/>
        <v>0</v>
      </c>
      <c r="G29" s="26">
        <f t="shared" si="2"/>
        <v>0</v>
      </c>
      <c r="H29" s="26">
        <f t="shared" si="2"/>
        <v>0</v>
      </c>
      <c r="I29" s="26">
        <f t="shared" si="2"/>
        <v>0</v>
      </c>
      <c r="J29" s="26">
        <f t="shared" si="2"/>
        <v>0</v>
      </c>
      <c r="K29" s="26">
        <f t="shared" si="2"/>
        <v>0</v>
      </c>
      <c r="L29" s="26">
        <f t="shared" si="2"/>
        <v>0</v>
      </c>
      <c r="M29" s="26">
        <f t="shared" si="2"/>
        <v>0</v>
      </c>
      <c r="N29" s="26">
        <f t="shared" si="2"/>
        <v>0</v>
      </c>
      <c r="O29" s="26">
        <f t="shared" si="2"/>
        <v>0</v>
      </c>
      <c r="P29" s="26">
        <f t="shared" si="2"/>
        <v>0</v>
      </c>
      <c r="Q29" s="26">
        <f t="shared" si="2"/>
        <v>0</v>
      </c>
      <c r="R29" s="26">
        <f t="shared" si="2"/>
        <v>0</v>
      </c>
      <c r="S29" s="26">
        <f t="shared" si="2"/>
        <v>0</v>
      </c>
      <c r="T29" s="26">
        <f t="shared" si="2"/>
        <v>0</v>
      </c>
      <c r="U29" s="26">
        <f t="shared" si="2"/>
        <v>0</v>
      </c>
      <c r="V29" s="26">
        <f t="shared" si="2"/>
        <v>0</v>
      </c>
      <c r="W29" s="26">
        <f t="shared" si="2"/>
        <v>0</v>
      </c>
      <c r="X29" s="26">
        <f t="shared" si="2"/>
        <v>0</v>
      </c>
      <c r="Y29" s="26">
        <f t="shared" si="2"/>
        <v>0</v>
      </c>
      <c r="Z29" s="26">
        <f t="shared" si="2"/>
        <v>0</v>
      </c>
      <c r="AA29" s="26">
        <f t="shared" si="2"/>
        <v>0</v>
      </c>
      <c r="AB29" s="26">
        <f t="shared" si="2"/>
        <v>0</v>
      </c>
      <c r="AC29" s="26">
        <f t="shared" si="2"/>
        <v>0</v>
      </c>
      <c r="AD29" s="26">
        <f t="shared" si="2"/>
        <v>0</v>
      </c>
      <c r="AE29" s="26">
        <f t="shared" si="2"/>
        <v>0</v>
      </c>
      <c r="AF29" s="26">
        <f t="shared" si="2"/>
        <v>0</v>
      </c>
      <c r="AG29" s="26">
        <f t="shared" si="2"/>
        <v>0</v>
      </c>
      <c r="AH29" s="26">
        <f t="shared" si="2"/>
        <v>0</v>
      </c>
      <c r="AI29" s="26">
        <f t="shared" si="2"/>
        <v>0</v>
      </c>
      <c r="AJ29" s="26">
        <f t="shared" si="2"/>
        <v>0</v>
      </c>
      <c r="AK29" s="26">
        <f t="shared" si="2"/>
        <v>0</v>
      </c>
      <c r="AL29" s="26">
        <f t="shared" si="2"/>
        <v>0</v>
      </c>
      <c r="AM29" s="26">
        <f t="shared" si="2"/>
        <v>0</v>
      </c>
      <c r="AN29" s="26">
        <f t="shared" si="2"/>
        <v>0</v>
      </c>
      <c r="AO29" s="26">
        <f t="shared" si="2"/>
        <v>0</v>
      </c>
      <c r="AP29" s="26">
        <f t="shared" si="2"/>
        <v>0</v>
      </c>
      <c r="AQ29" s="26">
        <f t="shared" si="2"/>
        <v>0</v>
      </c>
      <c r="AR29" s="26">
        <f t="shared" si="2"/>
        <v>0</v>
      </c>
      <c r="AS29" s="26">
        <f t="shared" si="2"/>
        <v>0</v>
      </c>
      <c r="AT29" s="26">
        <f t="shared" si="2"/>
        <v>0</v>
      </c>
      <c r="AU29" s="26">
        <f t="shared" si="2"/>
        <v>0</v>
      </c>
      <c r="AV29" s="26">
        <f t="shared" si="2"/>
        <v>0</v>
      </c>
      <c r="AW29" s="26">
        <f t="shared" si="2"/>
        <v>0</v>
      </c>
      <c r="AX29" s="26">
        <f t="shared" si="2"/>
        <v>0</v>
      </c>
      <c r="AY29" s="26">
        <f t="shared" si="2"/>
        <v>0</v>
      </c>
      <c r="AZ29" s="26">
        <f t="shared" si="2"/>
        <v>0</v>
      </c>
      <c r="BA29" s="26">
        <f t="shared" si="2"/>
        <v>0</v>
      </c>
      <c r="BB29" s="26">
        <f t="shared" si="2"/>
        <v>0</v>
      </c>
      <c r="BC29" s="26">
        <f t="shared" si="2"/>
        <v>0</v>
      </c>
      <c r="BD29" s="26">
        <f t="shared" si="2"/>
        <v>0</v>
      </c>
      <c r="BE29" s="26">
        <f t="shared" si="2"/>
        <v>0</v>
      </c>
      <c r="BF29" s="26">
        <f t="shared" si="2"/>
        <v>0</v>
      </c>
      <c r="BG29" s="26">
        <f t="shared" si="2"/>
        <v>0</v>
      </c>
      <c r="BH29" s="26">
        <f t="shared" si="2"/>
        <v>0</v>
      </c>
      <c r="BI29" s="26">
        <f t="shared" si="2"/>
        <v>0</v>
      </c>
    </row>
    <row r="30" spans="1:62" x14ac:dyDescent="0.35">
      <c r="A30" s="1"/>
    </row>
    <row r="31" spans="1:62" x14ac:dyDescent="0.35">
      <c r="A31" s="1"/>
    </row>
    <row r="32" spans="1:62" x14ac:dyDescent="0.35">
      <c r="A32" s="1"/>
    </row>
  </sheetData>
  <sheetProtection algorithmName="SHA-512" hashValue="fKXBcaomzYIxbxwG3zXdE8AlBayaqqBplaBXawlLmPsqUp4kYZ2Mihx/yBW9QVW8ocKvNwDv9YFHaMEXHkXxUA==" saltValue="jMoX1llyF9GEEIsSKy32Zg==" spinCount="100000" sheet="1" objects="1" scenarios="1"/>
  <mergeCells count="2">
    <mergeCell ref="A1:B1"/>
    <mergeCell ref="D1:E1"/>
  </mergeCells>
  <phoneticPr fontId="20" type="noConversion"/>
  <dataValidations count="5">
    <dataValidation type="whole" operator="greaterThanOrEqual" allowBlank="1" showInputMessage="1" showErrorMessage="1" error="Enter whole number" sqref="B26:E28 B22:BI24 B17:BI17" xr:uid="{83A9A79B-A577-4E91-8AF3-1C33AC9B30C6}">
      <formula1>0</formula1>
    </dataValidation>
    <dataValidation type="decimal" operator="greaterThanOrEqual" allowBlank="1" showInputMessage="1" showErrorMessage="1" error="No text" sqref="B12:BI14" xr:uid="{AB34CCBE-080F-4FA8-AFE8-E4E2857AA77D}">
      <formula1>0</formula1>
    </dataValidation>
    <dataValidation type="date" operator="greaterThan" allowBlank="1" showInputMessage="1" showErrorMessage="1" error="x/x/xxxx" sqref="B18:BI20 B9:BI10" xr:uid="{04E7EE83-519B-45E1-BC49-17A6CD1BB3A3}">
      <formula1>32874</formula1>
    </dataValidation>
    <dataValidation type="decimal" operator="greaterThanOrEqual" allowBlank="1" showInputMessage="1" showErrorMessage="1" sqref="B7:BI7" xr:uid="{5D980117-1D5D-413D-A7B5-43680D8C5242}">
      <formula1>0</formula1>
    </dataValidation>
    <dataValidation type="decimal" operator="greaterThanOrEqual" allowBlank="1" showInputMessage="1" showErrorMessage="1" error="No test" sqref="B5:BI5" xr:uid="{49658C7D-CFEE-4071-9252-636B5526DCDE}">
      <formula1>0</formula1>
    </dataValidation>
  </dataValidations>
  <pageMargins left="0.7" right="0.7" top="0.75" bottom="0.75" header="0.3" footer="0.3"/>
  <pageSetup orientation="portrait" r:id="rId1"/>
  <ignoredErrors>
    <ignoredError sqref="B11:F11 B16:E16 F16:G16 H16:BI16 G11:BI11"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723C-EDEB-4C66-A210-D1293D9E6A6A}">
  <dimension ref="A1:B8"/>
  <sheetViews>
    <sheetView workbookViewId="0">
      <pane ySplit="2" topLeftCell="A3" activePane="bottomLeft" state="frozen"/>
      <selection pane="bottomLeft" sqref="A1:B1"/>
    </sheetView>
  </sheetViews>
  <sheetFormatPr defaultRowHeight="14.5" x14ac:dyDescent="0.35"/>
  <cols>
    <col min="1" max="1" customWidth="true" width="40.54296875" collapsed="false"/>
    <col min="2" max="2" customWidth="true" width="19.54296875" collapsed="false"/>
  </cols>
  <sheetData>
    <row r="1" spans="1:2" ht="75.5" customHeight="1" thickBot="1" x14ac:dyDescent="0.4">
      <c r="A1" s="182" t="s">
        <v>535</v>
      </c>
      <c r="B1" s="183"/>
    </row>
    <row r="2" spans="1:2" x14ac:dyDescent="0.35">
      <c r="A2" s="22" t="s">
        <v>14</v>
      </c>
      <c r="B2" s="8" t="s">
        <v>13</v>
      </c>
    </row>
    <row r="3" spans="1:2" ht="29" x14ac:dyDescent="0.35">
      <c r="A3" s="75" t="s">
        <v>435</v>
      </c>
      <c r="B3" s="38">
        <v>0</v>
      </c>
    </row>
    <row r="4" spans="1:2" ht="29" x14ac:dyDescent="0.35">
      <c r="A4" s="75" t="s">
        <v>436</v>
      </c>
      <c r="B4" s="38">
        <v>0</v>
      </c>
    </row>
    <row r="5" spans="1:2" ht="29" x14ac:dyDescent="0.35">
      <c r="A5" s="75" t="s">
        <v>437</v>
      </c>
      <c r="B5" s="38">
        <v>0</v>
      </c>
    </row>
    <row r="6" spans="1:2" ht="29" x14ac:dyDescent="0.35">
      <c r="A6" s="75" t="s">
        <v>438</v>
      </c>
      <c r="B6" s="38">
        <v>0</v>
      </c>
    </row>
    <row r="7" spans="1:2" x14ac:dyDescent="0.35">
      <c r="A7" s="76" t="s">
        <v>54</v>
      </c>
      <c r="B7" s="38">
        <v>0</v>
      </c>
    </row>
    <row r="8" spans="1:2" x14ac:dyDescent="0.35">
      <c r="B8" s="23">
        <f>SUM(B3:B7)</f>
        <v>0</v>
      </c>
    </row>
  </sheetData>
  <sheetProtection algorithmName="SHA-512" hashValue="HuQjquaT6ssLB5s8o4F8BUERRbiPJFaA6niZ5WasPvjE8lQJs+LTcQm3TQzESQyvchBujLKLyzT7HD7D7bcJiQ==" saltValue="KJRz2arL8VOpMhSKToPTYg==" spinCount="100000" sheet="1" objects="1" scenarios="1"/>
  <mergeCells count="1">
    <mergeCell ref="A1:B1"/>
  </mergeCells>
  <dataValidations count="1">
    <dataValidation type="whole" operator="greaterThanOrEqual" allowBlank="1" showInputMessage="1" showErrorMessage="1" error="Enter whole number" sqref="B3:B7" xr:uid="{976BBC3C-21D7-455E-B086-03FA3A552882}">
      <formula1>0</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84208-CE0A-4155-B9E0-E875293F0208}">
  <dimension ref="A1:B15"/>
  <sheetViews>
    <sheetView workbookViewId="0">
      <selection activeCell="A16" sqref="A16"/>
    </sheetView>
  </sheetViews>
  <sheetFormatPr defaultRowHeight="14.5" x14ac:dyDescent="0.35"/>
  <cols>
    <col min="1" max="1" customWidth="true" width="46.0" collapsed="false"/>
    <col min="2" max="2" customWidth="true" width="52.1796875" collapsed="false"/>
  </cols>
  <sheetData>
    <row r="1" spans="1:2" x14ac:dyDescent="0.35">
      <c r="A1" s="10" t="s">
        <v>140</v>
      </c>
      <c r="B1" s="11">
        <f>IFERROR(PROV_TOT,0)</f>
        <v>0</v>
      </c>
    </row>
    <row r="2" spans="1:2" x14ac:dyDescent="0.35">
      <c r="A2" s="10" t="s">
        <v>531</v>
      </c>
      <c r="B2" s="11">
        <f>IFERROR(IND_TOT,0)</f>
        <v>0</v>
      </c>
    </row>
    <row r="3" spans="1:2" x14ac:dyDescent="0.35">
      <c r="A3" s="10" t="s">
        <v>131</v>
      </c>
      <c r="B3" s="11">
        <v>1</v>
      </c>
    </row>
    <row r="4" spans="1:2" x14ac:dyDescent="0.35">
      <c r="A4" s="10" t="s">
        <v>35</v>
      </c>
      <c r="B4" s="11">
        <f>IFERROR(LEV_TOT,0)</f>
        <v>0</v>
      </c>
    </row>
    <row r="5" spans="1:2" x14ac:dyDescent="0.35">
      <c r="A5" s="10" t="s">
        <v>31</v>
      </c>
      <c r="B5" s="10">
        <f>IFERROR(TBRA_TOT,0)</f>
        <v>0</v>
      </c>
    </row>
    <row r="6" spans="1:2" x14ac:dyDescent="0.35">
      <c r="A6" s="10" t="s">
        <v>137</v>
      </c>
      <c r="B6" s="10">
        <f>IFERROR(PFBH_TOT,0)</f>
        <v>0</v>
      </c>
    </row>
    <row r="7" spans="1:2" x14ac:dyDescent="0.35">
      <c r="A7" s="10" t="s">
        <v>222</v>
      </c>
      <c r="B7" s="10">
        <f>IFERROR(STTFBH_TOT,0)</f>
        <v>0</v>
      </c>
    </row>
    <row r="8" spans="1:2" x14ac:dyDescent="0.35">
      <c r="A8" s="10" t="s">
        <v>32</v>
      </c>
      <c r="B8" s="10">
        <f>IFERROR(STRMU_TOT,0)</f>
        <v>0</v>
      </c>
    </row>
    <row r="9" spans="1:2" x14ac:dyDescent="0.35">
      <c r="A9" s="10" t="s">
        <v>33</v>
      </c>
      <c r="B9" s="10">
        <f>IFERROR(PHP_TOT,0)</f>
        <v>0</v>
      </c>
    </row>
    <row r="10" spans="1:2" x14ac:dyDescent="0.35">
      <c r="A10" s="10" t="s">
        <v>138</v>
      </c>
      <c r="B10" s="10">
        <f>IFERROR(HI_TOT,0)</f>
        <v>0</v>
      </c>
    </row>
    <row r="11" spans="1:2" x14ac:dyDescent="0.35">
      <c r="A11" s="10" t="s">
        <v>532</v>
      </c>
      <c r="B11" s="10">
        <f>IFERROR(SS_TAB_TOTS,0)</f>
        <v>0</v>
      </c>
    </row>
    <row r="12" spans="1:2" x14ac:dyDescent="0.35">
      <c r="A12" s="10" t="s">
        <v>530</v>
      </c>
      <c r="B12" s="10">
        <f>IFERROR(ATC,0)</f>
        <v>0</v>
      </c>
    </row>
    <row r="13" spans="1:2" x14ac:dyDescent="0.35">
      <c r="A13" s="10" t="s">
        <v>233</v>
      </c>
      <c r="B13" s="10">
        <f>IFERROR(OCA_TOT,0)</f>
        <v>0</v>
      </c>
    </row>
    <row r="14" spans="1:2" x14ac:dyDescent="0.35">
      <c r="A14" s="10" t="s">
        <v>223</v>
      </c>
      <c r="B14" s="11">
        <f>IFERROR(CD_TOT,0)</f>
        <v>0</v>
      </c>
    </row>
    <row r="15" spans="1:2" x14ac:dyDescent="0.35">
      <c r="A15" s="10" t="s">
        <v>224</v>
      </c>
      <c r="B15" s="11">
        <f>IFERROR(VW_TOT,0)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7EE1-C802-4039-B899-9C92BB5DE1E7}">
  <dimension ref="A1:K48"/>
  <sheetViews>
    <sheetView zoomScaleNormal="100" workbookViewId="0">
      <selection sqref="A1:H1"/>
    </sheetView>
  </sheetViews>
  <sheetFormatPr defaultColWidth="9" defaultRowHeight="14.5" x14ac:dyDescent="0.35"/>
  <cols>
    <col min="1" max="1" style="1" width="9.0" collapsed="false"/>
    <col min="2" max="2" customWidth="true" style="1" width="9.0" collapsed="false"/>
    <col min="3" max="7" style="1" width="9.0" collapsed="false"/>
    <col min="8" max="8" customWidth="true" style="1" width="16.26953125" collapsed="false"/>
    <col min="9" max="10" style="1" width="9.0" collapsed="false"/>
    <col min="11" max="11" customWidth="true" style="1" width="11.54296875" collapsed="false"/>
    <col min="12" max="16384" style="1" width="9.0" collapsed="false"/>
  </cols>
  <sheetData>
    <row r="1" spans="1:11" ht="19" thickBot="1" x14ac:dyDescent="0.4">
      <c r="A1" s="137" t="s">
        <v>341</v>
      </c>
      <c r="B1" s="138"/>
      <c r="C1" s="138"/>
      <c r="D1" s="138"/>
      <c r="E1" s="138"/>
      <c r="F1" s="138"/>
      <c r="G1" s="138"/>
      <c r="H1" s="139"/>
    </row>
    <row r="3" spans="1:11" ht="15.5" x14ac:dyDescent="0.35">
      <c r="A3" s="21" t="s">
        <v>507</v>
      </c>
    </row>
    <row r="4" spans="1:11" ht="47.25" customHeight="1" x14ac:dyDescent="0.35">
      <c r="B4" s="135" t="s">
        <v>400</v>
      </c>
      <c r="C4" s="135"/>
      <c r="D4" s="135"/>
      <c r="E4" s="135"/>
      <c r="F4" s="135"/>
      <c r="G4" s="135"/>
      <c r="H4" s="135"/>
      <c r="I4" s="135"/>
      <c r="J4" s="135"/>
      <c r="K4" s="135"/>
    </row>
    <row r="5" spans="1:11" ht="30.65" customHeight="1" x14ac:dyDescent="0.35">
      <c r="B5" s="140" t="s">
        <v>130</v>
      </c>
      <c r="C5" s="140"/>
      <c r="D5" s="140"/>
      <c r="E5" s="140"/>
      <c r="F5" s="140"/>
      <c r="G5" s="140"/>
      <c r="H5" s="140"/>
      <c r="I5" s="140"/>
      <c r="J5" s="140"/>
      <c r="K5" s="140"/>
    </row>
    <row r="7" spans="1:11" ht="15.5" x14ac:dyDescent="0.35">
      <c r="A7" s="6" t="s">
        <v>123</v>
      </c>
    </row>
    <row r="8" spans="1:11" ht="57.5" customHeight="1" x14ac:dyDescent="0.35">
      <c r="B8" s="135" t="s">
        <v>439</v>
      </c>
      <c r="C8" s="135"/>
      <c r="D8" s="135"/>
      <c r="E8" s="135"/>
      <c r="F8" s="135"/>
      <c r="G8" s="135"/>
      <c r="H8" s="135"/>
      <c r="I8" s="135"/>
      <c r="J8" s="135"/>
      <c r="K8" s="135"/>
    </row>
    <row r="9" spans="1:11" ht="30.5" customHeight="1" x14ac:dyDescent="0.35">
      <c r="B9" s="136" t="s">
        <v>342</v>
      </c>
      <c r="C9" s="136"/>
      <c r="D9" s="136"/>
      <c r="E9" s="136"/>
      <c r="F9" s="136"/>
      <c r="G9" s="136"/>
      <c r="H9" s="136"/>
      <c r="I9" s="136"/>
      <c r="J9" s="136"/>
      <c r="K9" s="136"/>
    </row>
    <row r="11" spans="1:11" ht="15.5" x14ac:dyDescent="0.35">
      <c r="A11" s="6" t="s">
        <v>129</v>
      </c>
    </row>
    <row r="13" spans="1:11" ht="15.5" x14ac:dyDescent="0.35">
      <c r="B13" s="7" t="s">
        <v>475</v>
      </c>
    </row>
    <row r="14" spans="1:11" x14ac:dyDescent="0.35">
      <c r="B14" s="27" t="s">
        <v>266</v>
      </c>
      <c r="C14" s="5" t="s">
        <v>465</v>
      </c>
    </row>
    <row r="15" spans="1:11" x14ac:dyDescent="0.35">
      <c r="B15" s="27" t="s">
        <v>266</v>
      </c>
      <c r="C15" s="5" t="s">
        <v>35</v>
      </c>
    </row>
    <row r="16" spans="1:11" x14ac:dyDescent="0.35">
      <c r="B16" s="27" t="s">
        <v>266</v>
      </c>
      <c r="C16" s="5" t="s">
        <v>139</v>
      </c>
    </row>
    <row r="17" spans="2:11" ht="15.5" x14ac:dyDescent="0.35">
      <c r="B17" s="7" t="s">
        <v>440</v>
      </c>
    </row>
    <row r="18" spans="2:11" x14ac:dyDescent="0.35">
      <c r="B18" s="27" t="s">
        <v>266</v>
      </c>
      <c r="C18" s="5" t="s">
        <v>140</v>
      </c>
    </row>
    <row r="19" spans="2:11" x14ac:dyDescent="0.35">
      <c r="B19" s="27" t="s">
        <v>266</v>
      </c>
      <c r="C19" s="5" t="s">
        <v>131</v>
      </c>
    </row>
    <row r="20" spans="2:11" ht="45" customHeight="1" x14ac:dyDescent="0.35">
      <c r="B20" s="136" t="s">
        <v>476</v>
      </c>
      <c r="C20" s="136"/>
      <c r="D20" s="136"/>
      <c r="E20" s="136"/>
      <c r="F20" s="136"/>
      <c r="G20" s="136"/>
      <c r="H20" s="136"/>
      <c r="I20" s="136"/>
      <c r="J20" s="136"/>
      <c r="K20" s="136"/>
    </row>
    <row r="21" spans="2:11" ht="17" customHeight="1" x14ac:dyDescent="0.35">
      <c r="B21" s="141" t="s">
        <v>466</v>
      </c>
      <c r="C21" s="141"/>
      <c r="D21" s="141"/>
      <c r="E21" s="141"/>
      <c r="F21" s="141"/>
      <c r="G21" s="141"/>
      <c r="H21" s="141"/>
      <c r="I21" s="141"/>
      <c r="J21" s="141"/>
      <c r="K21" s="141"/>
    </row>
    <row r="22" spans="2:11" ht="10.5" customHeight="1" x14ac:dyDescent="0.35">
      <c r="B22" s="19"/>
      <c r="C22" s="19"/>
      <c r="D22" s="19"/>
      <c r="E22" s="19"/>
      <c r="F22" s="19"/>
      <c r="G22" s="19"/>
      <c r="H22" s="19"/>
      <c r="I22" s="19"/>
      <c r="J22" s="19"/>
      <c r="K22" s="19"/>
    </row>
    <row r="23" spans="2:11" ht="29" customHeight="1" x14ac:dyDescent="0.35">
      <c r="B23" s="135" t="s">
        <v>401</v>
      </c>
      <c r="C23" s="135"/>
      <c r="D23" s="135"/>
      <c r="E23" s="135"/>
      <c r="F23" s="135"/>
      <c r="G23" s="135"/>
      <c r="H23" s="135"/>
      <c r="I23" s="135"/>
      <c r="J23" s="135"/>
      <c r="K23" s="135"/>
    </row>
    <row r="24" spans="2:11" x14ac:dyDescent="0.35">
      <c r="B24" s="27" t="s">
        <v>266</v>
      </c>
      <c r="C24" s="5" t="s">
        <v>124</v>
      </c>
    </row>
    <row r="25" spans="2:11" x14ac:dyDescent="0.35">
      <c r="B25" s="27" t="s">
        <v>266</v>
      </c>
      <c r="C25" s="5" t="s">
        <v>125</v>
      </c>
    </row>
    <row r="26" spans="2:11" x14ac:dyDescent="0.35">
      <c r="B26" s="27" t="s">
        <v>266</v>
      </c>
      <c r="C26" s="5" t="s">
        <v>477</v>
      </c>
    </row>
    <row r="27" spans="2:11" x14ac:dyDescent="0.35">
      <c r="B27" s="27" t="s">
        <v>266</v>
      </c>
      <c r="C27" s="5" t="s">
        <v>126</v>
      </c>
    </row>
    <row r="28" spans="2:11" x14ac:dyDescent="0.35">
      <c r="B28" s="27" t="s">
        <v>266</v>
      </c>
      <c r="C28" s="5" t="s">
        <v>127</v>
      </c>
    </row>
    <row r="29" spans="2:11" x14ac:dyDescent="0.35">
      <c r="B29" s="27" t="s">
        <v>266</v>
      </c>
      <c r="C29" s="5" t="s">
        <v>471</v>
      </c>
    </row>
    <row r="30" spans="2:11" x14ac:dyDescent="0.35">
      <c r="B30" s="27" t="s">
        <v>266</v>
      </c>
      <c r="C30" s="5" t="s">
        <v>289</v>
      </c>
    </row>
    <row r="31" spans="2:11" x14ac:dyDescent="0.35">
      <c r="B31" s="27" t="s">
        <v>266</v>
      </c>
      <c r="C31" s="5" t="s">
        <v>233</v>
      </c>
    </row>
    <row r="32" spans="2:11" x14ac:dyDescent="0.35">
      <c r="B32" s="27" t="s">
        <v>266</v>
      </c>
      <c r="C32" s="5" t="s">
        <v>128</v>
      </c>
    </row>
    <row r="33" spans="1:3" x14ac:dyDescent="0.35">
      <c r="B33" s="27" t="s">
        <v>266</v>
      </c>
      <c r="C33" s="5" t="s">
        <v>534</v>
      </c>
    </row>
    <row r="34" spans="1:3" x14ac:dyDescent="0.35">
      <c r="B34" s="27"/>
      <c r="C34" s="5"/>
    </row>
    <row r="35" spans="1:3" x14ac:dyDescent="0.35">
      <c r="C35" s="5"/>
    </row>
    <row r="36" spans="1:3" x14ac:dyDescent="0.35">
      <c r="A36" s="15" t="s">
        <v>421</v>
      </c>
      <c r="C36" s="5"/>
    </row>
    <row r="37" spans="1:3" x14ac:dyDescent="0.35">
      <c r="B37" s="16" t="s">
        <v>478</v>
      </c>
    </row>
    <row r="38" spans="1:3" x14ac:dyDescent="0.35">
      <c r="B38" s="16" t="s">
        <v>260</v>
      </c>
    </row>
    <row r="39" spans="1:3" x14ac:dyDescent="0.35">
      <c r="B39" s="17">
        <v>1</v>
      </c>
      <c r="C39" s="1" t="s">
        <v>261</v>
      </c>
    </row>
    <row r="40" spans="1:3" x14ac:dyDescent="0.35">
      <c r="B40" s="17">
        <v>2</v>
      </c>
      <c r="C40" s="1" t="s">
        <v>343</v>
      </c>
    </row>
    <row r="41" spans="1:3" x14ac:dyDescent="0.35">
      <c r="B41" s="15"/>
    </row>
    <row r="42" spans="1:3" x14ac:dyDescent="0.35">
      <c r="A42" s="7" t="s">
        <v>265</v>
      </c>
    </row>
    <row r="43" spans="1:3" x14ac:dyDescent="0.35">
      <c r="A43" s="18" t="s">
        <v>266</v>
      </c>
      <c r="B43" s="1" t="s">
        <v>402</v>
      </c>
    </row>
    <row r="44" spans="1:3" x14ac:dyDescent="0.35">
      <c r="A44" s="18" t="s">
        <v>266</v>
      </c>
      <c r="B44" s="1" t="s">
        <v>264</v>
      </c>
    </row>
    <row r="45" spans="1:3" x14ac:dyDescent="0.35">
      <c r="A45" s="18" t="s">
        <v>266</v>
      </c>
      <c r="B45" s="1" t="s">
        <v>263</v>
      </c>
    </row>
    <row r="46" spans="1:3" x14ac:dyDescent="0.35">
      <c r="A46" s="18" t="s">
        <v>266</v>
      </c>
      <c r="B46" s="1" t="s">
        <v>291</v>
      </c>
    </row>
    <row r="47" spans="1:3" x14ac:dyDescent="0.35">
      <c r="A47" s="18" t="s">
        <v>266</v>
      </c>
      <c r="B47" s="1" t="s">
        <v>262</v>
      </c>
    </row>
    <row r="48" spans="1:3" x14ac:dyDescent="0.35">
      <c r="A48" s="18" t="s">
        <v>266</v>
      </c>
      <c r="B48" s="1" t="s">
        <v>290</v>
      </c>
    </row>
  </sheetData>
  <sheetProtection algorithmName="SHA-512" hashValue="ktoBEOImBZxNjF3XgSE9TJkYAy9XXLxEnZv9FEX7/am0UWqQjEgxn66oeZQYD11YSrfaX94VM/NMwt8YroEaFQ==" saltValue="wKv5sjjJz2pG2exC5DHkYg==" spinCount="100000" sheet="1" objects="1" scenarios="1"/>
  <mergeCells count="8">
    <mergeCell ref="B23:K23"/>
    <mergeCell ref="B9:K9"/>
    <mergeCell ref="B20:K20"/>
    <mergeCell ref="A1:H1"/>
    <mergeCell ref="B4:K4"/>
    <mergeCell ref="B5:K5"/>
    <mergeCell ref="B8:K8"/>
    <mergeCell ref="B21:K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CCCB2-82C5-4B52-B247-B3EA73E902D2}">
  <dimension ref="A1:E1"/>
  <sheetViews>
    <sheetView workbookViewId="0"/>
  </sheetViews>
  <sheetFormatPr defaultRowHeight="14.5" x14ac:dyDescent="0.35"/>
  <cols>
    <col min="1" max="1" customWidth="true" width="12.08984375" collapsed="false"/>
    <col min="2" max="2" customWidth="true" width="12.54296875" collapsed="false"/>
    <col min="3" max="3" customWidth="true" width="10.0" collapsed="false"/>
    <col min="4" max="4" customWidth="true" width="39.453125" collapsed="false"/>
    <col min="5" max="5" customWidth="true" width="16.08984375" collapsed="false"/>
  </cols>
  <sheetData>
    <row r="1">
      <c r="A1" s="184" t="s">
        <v>267</v>
      </c>
      <c r="B1" s="184" t="s">
        <v>268</v>
      </c>
      <c r="C1" s="184" t="s">
        <v>269</v>
      </c>
      <c r="D1" s="184" t="s">
        <v>270</v>
      </c>
      <c r="E1" s="184" t="s">
        <v>533</v>
      </c>
    </row>
    <row r="2">
      <c r="A2" t="s">
        <v>548</v>
      </c>
      <c r="B2" t="s">
        <v>549</v>
      </c>
      <c r="C2" t="s">
        <v>550</v>
      </c>
      <c r="D2" t="s">
        <v>551</v>
      </c>
      <c r="E2" t="s">
        <v>552</v>
      </c>
    </row>
  </sheetData>
  <pageMargins left="0.7" right="0.7" top="0.7" bottom="0.7"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7F16E-902A-46C3-AC85-B4C16C2CDC29}">
  <dimension ref="A1:F31"/>
  <sheetViews>
    <sheetView zoomScaleNormal="100" workbookViewId="0">
      <pane ySplit="2" topLeftCell="A3" activePane="bottomLeft" state="frozen"/>
      <selection pane="bottomLeft" activeCell="B10" sqref="B10"/>
    </sheetView>
  </sheetViews>
  <sheetFormatPr defaultColWidth="9" defaultRowHeight="14.5" x14ac:dyDescent="0.35"/>
  <cols>
    <col min="1" max="1" customWidth="true" style="2" width="40.54296875" collapsed="false"/>
    <col min="2" max="2" customWidth="true" style="1" width="33.54296875" collapsed="false"/>
    <col min="3" max="16384" style="1" width="9.0" collapsed="false"/>
  </cols>
  <sheetData>
    <row r="1" spans="1:6" ht="57" customHeight="1" thickBot="1" x14ac:dyDescent="0.4">
      <c r="A1" s="142" t="s">
        <v>368</v>
      </c>
      <c r="B1" s="143"/>
    </row>
    <row r="2" spans="1:6" x14ac:dyDescent="0.35">
      <c r="A2" s="22" t="s">
        <v>347</v>
      </c>
      <c r="B2" s="8" t="s">
        <v>348</v>
      </c>
    </row>
    <row r="3" spans="1:6" x14ac:dyDescent="0.35">
      <c r="A3" s="3" t="s">
        <v>479</v>
      </c>
      <c r="B3" s="32"/>
    </row>
    <row r="4" spans="1:6" ht="29" x14ac:dyDescent="0.35">
      <c r="A4" s="3" t="s">
        <v>494</v>
      </c>
      <c r="B4" s="32"/>
    </row>
    <row r="5" spans="1:6" ht="29" x14ac:dyDescent="0.35">
      <c r="A5" s="3" t="s">
        <v>480</v>
      </c>
      <c r="B5" s="127"/>
      <c r="F5" s="129"/>
    </row>
    <row r="6" spans="1:6" ht="29" x14ac:dyDescent="0.35">
      <c r="A6" s="3" t="s">
        <v>271</v>
      </c>
      <c r="B6" s="33">
        <v>0</v>
      </c>
    </row>
    <row r="7" spans="1:6" ht="29" x14ac:dyDescent="0.35">
      <c r="A7" s="3" t="s">
        <v>481</v>
      </c>
      <c r="B7" s="32"/>
    </row>
    <row r="8" spans="1:6" ht="29.5" customHeight="1" x14ac:dyDescent="0.35">
      <c r="A8" s="3" t="s">
        <v>482</v>
      </c>
      <c r="B8" s="32"/>
    </row>
    <row r="9" spans="1:6" ht="29" x14ac:dyDescent="0.35">
      <c r="A9" s="3" t="s">
        <v>483</v>
      </c>
      <c r="B9" s="32"/>
    </row>
    <row r="10" spans="1:6" ht="29" x14ac:dyDescent="0.35">
      <c r="A10" s="3" t="s">
        <v>484</v>
      </c>
      <c r="B10" s="32"/>
    </row>
    <row r="11" spans="1:6" ht="29" x14ac:dyDescent="0.35">
      <c r="A11" s="3" t="s">
        <v>485</v>
      </c>
      <c r="B11" s="130"/>
    </row>
    <row r="12" spans="1:6" ht="29" x14ac:dyDescent="0.35">
      <c r="A12" s="3" t="s">
        <v>486</v>
      </c>
      <c r="B12" s="32"/>
    </row>
    <row r="13" spans="1:6" ht="29" x14ac:dyDescent="0.35">
      <c r="A13" s="3" t="s">
        <v>518</v>
      </c>
      <c r="B13" s="32"/>
    </row>
    <row r="14" spans="1:6" ht="29" x14ac:dyDescent="0.35">
      <c r="A14" s="3" t="s">
        <v>487</v>
      </c>
      <c r="B14" s="32"/>
    </row>
    <row r="15" spans="1:6" x14ac:dyDescent="0.35">
      <c r="A15" s="3" t="s">
        <v>488</v>
      </c>
      <c r="B15" s="32"/>
    </row>
    <row r="16" spans="1:6" x14ac:dyDescent="0.35">
      <c r="A16" s="3" t="s">
        <v>489</v>
      </c>
      <c r="B16" s="32"/>
    </row>
    <row r="17" spans="1:2" x14ac:dyDescent="0.35">
      <c r="A17" s="3" t="s">
        <v>490</v>
      </c>
      <c r="B17" s="32"/>
    </row>
    <row r="18" spans="1:2" x14ac:dyDescent="0.35">
      <c r="A18" s="3" t="s">
        <v>491</v>
      </c>
      <c r="B18" s="32"/>
    </row>
    <row r="19" spans="1:2" x14ac:dyDescent="0.35">
      <c r="A19" s="4" t="s">
        <v>344</v>
      </c>
      <c r="B19" s="32"/>
    </row>
    <row r="20" spans="1:2" x14ac:dyDescent="0.35">
      <c r="A20" s="4" t="s">
        <v>345</v>
      </c>
      <c r="B20" s="32"/>
    </row>
    <row r="21" spans="1:2" x14ac:dyDescent="0.35">
      <c r="A21" s="4" t="s">
        <v>346</v>
      </c>
      <c r="B21" s="32"/>
    </row>
    <row r="22" spans="1:2" ht="29" x14ac:dyDescent="0.35">
      <c r="A22" s="3" t="s">
        <v>492</v>
      </c>
      <c r="B22" s="32"/>
    </row>
    <row r="23" spans="1:2" ht="29" x14ac:dyDescent="0.35">
      <c r="A23" s="3" t="s">
        <v>493</v>
      </c>
      <c r="B23" s="32"/>
    </row>
    <row r="24" spans="1:2" ht="29" x14ac:dyDescent="0.35">
      <c r="A24" s="3" t="s">
        <v>495</v>
      </c>
      <c r="B24" s="32"/>
    </row>
    <row r="25" spans="1:2" ht="29" x14ac:dyDescent="0.35">
      <c r="A25" s="3" t="s">
        <v>496</v>
      </c>
      <c r="B25" s="32"/>
    </row>
    <row r="26" spans="1:2" ht="43.5" x14ac:dyDescent="0.35">
      <c r="A26" s="4" t="s">
        <v>497</v>
      </c>
      <c r="B26" s="32"/>
    </row>
    <row r="27" spans="1:2" ht="28.5" customHeight="1" x14ac:dyDescent="0.35">
      <c r="A27" s="66" t="s">
        <v>293</v>
      </c>
      <c r="B27" s="66"/>
    </row>
    <row r="28" spans="1:2" ht="29" x14ac:dyDescent="0.35">
      <c r="A28" s="4" t="s">
        <v>292</v>
      </c>
      <c r="B28" s="33">
        <v>0</v>
      </c>
    </row>
    <row r="29" spans="1:2" ht="29" x14ac:dyDescent="0.35">
      <c r="A29" s="4" t="s">
        <v>287</v>
      </c>
      <c r="B29" s="33">
        <v>0</v>
      </c>
    </row>
    <row r="30" spans="1:2" ht="29" x14ac:dyDescent="0.35">
      <c r="A30" s="4" t="s">
        <v>288</v>
      </c>
      <c r="B30" s="33">
        <v>0</v>
      </c>
    </row>
    <row r="31" spans="1:2" x14ac:dyDescent="0.35">
      <c r="B31" s="26">
        <f>B6+(SUM(B28:B30))</f>
        <v>0</v>
      </c>
    </row>
  </sheetData>
  <sheetProtection algorithmName="SHA-512" hashValue="bZUyhZZTqS1E7JhiuhA13u2FT+P4Rv4yEImcZIyRpUWYpM4dJqejumbBzJe04v3A8BKDMKUtuL84RHNIDmJEtg==" saltValue="sP1Pu1kGu+NT1jH8oQWV6w==" spinCount="100000" sheet="1" objects="1" scenarios="1"/>
  <mergeCells count="1">
    <mergeCell ref="A1:B1"/>
  </mergeCells>
  <dataValidations count="3">
    <dataValidation type="decimal" operator="greaterThanOrEqual" allowBlank="1" showInputMessage="1" showErrorMessage="1" sqref="B6" xr:uid="{F1E59AFD-9F04-4253-86F8-B497B7BF21FB}">
      <formula1>0</formula1>
    </dataValidation>
    <dataValidation type="decimal" operator="greaterThanOrEqual" allowBlank="1" showInputMessage="1" showErrorMessage="1" error="No text" sqref="B28:B30" xr:uid="{19AC312A-3A27-4778-A282-9BEDC9C6DBCA}">
      <formula1>0</formula1>
    </dataValidation>
    <dataValidation operator="greaterThanOrEqual" allowBlank="1" showInputMessage="1" showErrorMessage="1" sqref="B11" xr:uid="{F28AEA0B-29EF-462A-A9E5-DB867041A422}"/>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44D0-907F-4337-BBF3-F19D3A100F0C}">
  <dimension ref="A1:B23"/>
  <sheetViews>
    <sheetView zoomScaleNormal="100" workbookViewId="0">
      <pane ySplit="2" topLeftCell="A3" activePane="bottomLeft" state="frozen"/>
      <selection pane="bottomLeft" activeCell="B17" sqref="B17"/>
    </sheetView>
  </sheetViews>
  <sheetFormatPr defaultColWidth="9.1796875" defaultRowHeight="14.9" customHeight="1" x14ac:dyDescent="0.35"/>
  <cols>
    <col min="1" max="1" customWidth="true" style="2" width="70.1796875" collapsed="false"/>
    <col min="2" max="2" customWidth="true" style="1" width="26.7265625" collapsed="false"/>
    <col min="3" max="16384" style="1" width="9.1796875" collapsed="false"/>
  </cols>
  <sheetData>
    <row r="1" spans="1:2" ht="52" customHeight="1" thickBot="1" x14ac:dyDescent="0.4">
      <c r="A1" s="142" t="s">
        <v>498</v>
      </c>
      <c r="B1" s="144"/>
    </row>
    <row r="2" spans="1:2" ht="14.9" customHeight="1" x14ac:dyDescent="0.35">
      <c r="A2" s="22" t="s">
        <v>14</v>
      </c>
      <c r="B2" s="8" t="s">
        <v>348</v>
      </c>
    </row>
    <row r="3" spans="1:2" ht="14.9" customHeight="1" x14ac:dyDescent="0.35">
      <c r="A3" s="77" t="s">
        <v>516</v>
      </c>
      <c r="B3" s="56"/>
    </row>
    <row r="4" spans="1:2" ht="14.9" customHeight="1" x14ac:dyDescent="0.35">
      <c r="A4" s="3" t="s">
        <v>510</v>
      </c>
      <c r="B4" s="32"/>
    </row>
    <row r="5" spans="1:2" ht="14.9" customHeight="1" x14ac:dyDescent="0.35">
      <c r="A5" s="3" t="s">
        <v>511</v>
      </c>
      <c r="B5" s="32"/>
    </row>
    <row r="6" spans="1:2" ht="14.9" customHeight="1" x14ac:dyDescent="0.35">
      <c r="A6" s="3" t="s">
        <v>512</v>
      </c>
      <c r="B6" s="32"/>
    </row>
    <row r="7" spans="1:2" ht="14.9" customHeight="1" x14ac:dyDescent="0.35">
      <c r="A7" s="3" t="s">
        <v>513</v>
      </c>
      <c r="B7" s="32"/>
    </row>
    <row r="8" spans="1:2" ht="14.5" x14ac:dyDescent="0.35">
      <c r="A8" s="3" t="s">
        <v>514</v>
      </c>
      <c r="B8" s="32"/>
    </row>
    <row r="9" spans="1:2" ht="14.9" customHeight="1" x14ac:dyDescent="0.35">
      <c r="A9" s="3" t="s">
        <v>515</v>
      </c>
      <c r="B9" s="32"/>
    </row>
    <row r="10" spans="1:2" ht="14.9" customHeight="1" x14ac:dyDescent="0.35">
      <c r="A10" s="77" t="s">
        <v>11</v>
      </c>
      <c r="B10" s="74"/>
    </row>
    <row r="11" spans="1:2" ht="14.9" customHeight="1" x14ac:dyDescent="0.35">
      <c r="A11" s="3" t="s">
        <v>208</v>
      </c>
      <c r="B11" s="32"/>
    </row>
    <row r="12" spans="1:2" ht="14.9" customHeight="1" x14ac:dyDescent="0.35">
      <c r="A12" s="3" t="s">
        <v>209</v>
      </c>
      <c r="B12" s="32"/>
    </row>
    <row r="13" spans="1:2" ht="14.9" customHeight="1" x14ac:dyDescent="0.35">
      <c r="A13" s="3" t="s">
        <v>210</v>
      </c>
      <c r="B13" s="32"/>
    </row>
    <row r="14" spans="1:2" ht="14.9" customHeight="1" x14ac:dyDescent="0.35">
      <c r="A14" s="3" t="s">
        <v>211</v>
      </c>
      <c r="B14" s="32"/>
    </row>
    <row r="15" spans="1:2" ht="14.5" x14ac:dyDescent="0.35">
      <c r="A15" s="3" t="s">
        <v>212</v>
      </c>
      <c r="B15" s="32"/>
    </row>
    <row r="16" spans="1:2" ht="14.9" customHeight="1" x14ac:dyDescent="0.35">
      <c r="A16" s="3" t="s">
        <v>213</v>
      </c>
      <c r="B16" s="32"/>
    </row>
    <row r="17" spans="1:2" ht="14.9" customHeight="1" x14ac:dyDescent="0.35">
      <c r="A17" s="77" t="s">
        <v>12</v>
      </c>
      <c r="B17" s="74"/>
    </row>
    <row r="18" spans="1:2" ht="14.9" customHeight="1" x14ac:dyDescent="0.35">
      <c r="A18" s="3" t="s">
        <v>214</v>
      </c>
      <c r="B18" s="32"/>
    </row>
    <row r="19" spans="1:2" ht="14.9" customHeight="1" x14ac:dyDescent="0.35">
      <c r="A19" s="3" t="s">
        <v>215</v>
      </c>
      <c r="B19" s="32"/>
    </row>
    <row r="20" spans="1:2" ht="14.9" customHeight="1" x14ac:dyDescent="0.35">
      <c r="A20" s="3" t="s">
        <v>216</v>
      </c>
      <c r="B20" s="32"/>
    </row>
    <row r="21" spans="1:2" ht="14.9" customHeight="1" x14ac:dyDescent="0.35">
      <c r="A21" s="3" t="s">
        <v>217</v>
      </c>
      <c r="B21" s="32"/>
    </row>
    <row r="22" spans="1:2" ht="14.9" customHeight="1" x14ac:dyDescent="0.35">
      <c r="A22" s="3" t="s">
        <v>218</v>
      </c>
      <c r="B22" s="32"/>
    </row>
    <row r="23" spans="1:2" ht="14.9" customHeight="1" x14ac:dyDescent="0.35">
      <c r="A23" s="3" t="s">
        <v>219</v>
      </c>
      <c r="B23" s="32"/>
    </row>
  </sheetData>
  <sheetProtection algorithmName="SHA-512" hashValue="6qip5aSu0AqKIJdSESfbY1zxeK8XfUv8t7nSPLIQUNrm7ILpwSqRUfcm9Yob/ONHgAtYEEArooMjoDwxcw5PVw==" saltValue="GpLL+1+zCe8VC2JO6eKJQg==" spinCount="100000" sheet="1" objects="1" scenarios="1"/>
  <mergeCells count="1">
    <mergeCell ref="A1:B1"/>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874D-6BB7-408D-BEB4-286021965123}">
  <dimension ref="A1:AA51"/>
  <sheetViews>
    <sheetView zoomScaleNormal="100" workbookViewId="0">
      <pane xSplit="1" ySplit="3" topLeftCell="B4" activePane="bottomRight" state="frozen"/>
      <selection pane="topRight" activeCell="B1" sqref="B1"/>
      <selection pane="bottomLeft" activeCell="A4" sqref="A4"/>
      <selection pane="bottomRight" activeCell="C11" sqref="C11"/>
    </sheetView>
  </sheetViews>
  <sheetFormatPr defaultRowHeight="14.5" x14ac:dyDescent="0.35"/>
  <cols>
    <col min="1" max="1" customWidth="true" width="40.0" collapsed="false"/>
    <col min="8" max="8" customWidth="true" width="11.08984375" collapsed="false"/>
    <col min="26" max="26" customWidth="true" width="35.453125" collapsed="false"/>
  </cols>
  <sheetData>
    <row r="1" spans="1:27" ht="39" customHeight="1" thickBot="1" x14ac:dyDescent="0.4">
      <c r="A1" s="142" t="s">
        <v>538</v>
      </c>
      <c r="B1" s="145"/>
      <c r="C1" s="145"/>
      <c r="D1" s="145"/>
      <c r="E1" s="145"/>
      <c r="F1" s="145"/>
      <c r="G1" s="145"/>
      <c r="H1" s="145"/>
      <c r="I1" s="145"/>
      <c r="J1" s="145"/>
      <c r="K1" s="145"/>
      <c r="L1" s="146"/>
    </row>
    <row r="2" spans="1:27" ht="45" customHeight="1" thickBot="1" x14ac:dyDescent="0.4">
      <c r="A2" s="105" t="s">
        <v>357</v>
      </c>
      <c r="B2" s="152" t="s">
        <v>349</v>
      </c>
      <c r="C2" s="153"/>
      <c r="D2" s="153"/>
      <c r="E2" s="154"/>
      <c r="F2" s="152" t="s">
        <v>350</v>
      </c>
      <c r="G2" s="153"/>
      <c r="H2" s="153"/>
      <c r="I2" s="154"/>
      <c r="J2" s="152" t="s">
        <v>351</v>
      </c>
      <c r="K2" s="153"/>
      <c r="L2" s="153"/>
      <c r="M2" s="151"/>
      <c r="N2" s="149" t="s">
        <v>365</v>
      </c>
      <c r="O2" s="150"/>
      <c r="P2" s="150"/>
      <c r="Q2" s="151"/>
      <c r="R2" s="149" t="s">
        <v>366</v>
      </c>
      <c r="S2" s="150"/>
      <c r="T2" s="150"/>
      <c r="U2" s="151"/>
      <c r="V2" s="149" t="s">
        <v>367</v>
      </c>
      <c r="W2" s="150"/>
      <c r="X2" s="150"/>
      <c r="Y2" s="151"/>
      <c r="Z2" s="106" t="s">
        <v>519</v>
      </c>
      <c r="AA2" s="23" t="s">
        <v>136</v>
      </c>
    </row>
    <row r="3" spans="1:27" ht="29.5" thickBot="1" x14ac:dyDescent="0.4">
      <c r="A3" s="107"/>
      <c r="B3" s="108" t="s">
        <v>352</v>
      </c>
      <c r="C3" s="108" t="s">
        <v>353</v>
      </c>
      <c r="D3" s="108" t="s">
        <v>354</v>
      </c>
      <c r="E3" s="108" t="s">
        <v>355</v>
      </c>
      <c r="F3" s="108" t="s">
        <v>352</v>
      </c>
      <c r="G3" s="108" t="s">
        <v>353</v>
      </c>
      <c r="H3" s="108" t="s">
        <v>354</v>
      </c>
      <c r="I3" s="108" t="s">
        <v>355</v>
      </c>
      <c r="J3" s="108" t="s">
        <v>352</v>
      </c>
      <c r="K3" s="108" t="s">
        <v>353</v>
      </c>
      <c r="L3" s="108" t="s">
        <v>354</v>
      </c>
      <c r="M3" s="108" t="s">
        <v>355</v>
      </c>
      <c r="N3" s="108" t="s">
        <v>352</v>
      </c>
      <c r="O3" s="108" t="s">
        <v>353</v>
      </c>
      <c r="P3" s="108" t="s">
        <v>354</v>
      </c>
      <c r="Q3" s="108" t="s">
        <v>355</v>
      </c>
      <c r="R3" s="108" t="s">
        <v>352</v>
      </c>
      <c r="S3" s="108" t="s">
        <v>353</v>
      </c>
      <c r="T3" s="108" t="s">
        <v>354</v>
      </c>
      <c r="U3" s="108" t="s">
        <v>355</v>
      </c>
      <c r="V3" s="108" t="s">
        <v>352</v>
      </c>
      <c r="W3" s="108" t="s">
        <v>353</v>
      </c>
      <c r="X3" s="108" t="s">
        <v>354</v>
      </c>
      <c r="Y3" s="108" t="s">
        <v>355</v>
      </c>
      <c r="Z3" s="106" t="s">
        <v>364</v>
      </c>
      <c r="AA3" s="23" t="s">
        <v>544</v>
      </c>
    </row>
    <row r="4" spans="1:27" ht="15" thickBot="1" x14ac:dyDescent="0.4">
      <c r="A4" s="109" t="s">
        <v>15</v>
      </c>
      <c r="B4" s="50">
        <v>0</v>
      </c>
      <c r="C4" s="51">
        <v>0</v>
      </c>
      <c r="D4" s="51">
        <v>0</v>
      </c>
      <c r="E4" s="51">
        <v>0</v>
      </c>
      <c r="F4" s="51">
        <v>0</v>
      </c>
      <c r="G4" s="51">
        <v>0</v>
      </c>
      <c r="H4" s="51">
        <v>0</v>
      </c>
      <c r="I4" s="51">
        <v>0</v>
      </c>
      <c r="J4" s="51">
        <v>0</v>
      </c>
      <c r="K4" s="51">
        <v>0</v>
      </c>
      <c r="L4" s="51">
        <v>0</v>
      </c>
      <c r="M4" s="51">
        <v>0</v>
      </c>
      <c r="N4" s="51">
        <v>0</v>
      </c>
      <c r="O4" s="51">
        <v>0</v>
      </c>
      <c r="P4" s="51">
        <v>0</v>
      </c>
      <c r="Q4" s="51">
        <v>0</v>
      </c>
      <c r="R4" s="51">
        <v>0</v>
      </c>
      <c r="S4" s="51">
        <v>0</v>
      </c>
      <c r="T4" s="51">
        <v>0</v>
      </c>
      <c r="U4" s="51">
        <v>0</v>
      </c>
      <c r="V4" s="51">
        <v>0</v>
      </c>
      <c r="W4" s="51">
        <v>0</v>
      </c>
      <c r="X4" s="51">
        <v>0</v>
      </c>
      <c r="Y4" s="51">
        <v>0</v>
      </c>
      <c r="Z4" s="51">
        <v>0</v>
      </c>
      <c r="AA4" s="23">
        <f>SUM(B4:Y4)</f>
        <v>0</v>
      </c>
    </row>
    <row r="5" spans="1:27" ht="15" thickBot="1" x14ac:dyDescent="0.4">
      <c r="A5" s="110" t="s">
        <v>16</v>
      </c>
      <c r="B5" s="50">
        <v>0</v>
      </c>
      <c r="C5" s="51">
        <v>0</v>
      </c>
      <c r="D5" s="51">
        <v>0</v>
      </c>
      <c r="E5" s="51">
        <v>0</v>
      </c>
      <c r="F5" s="51">
        <v>0</v>
      </c>
      <c r="G5" s="51">
        <v>0</v>
      </c>
      <c r="H5" s="51">
        <v>0</v>
      </c>
      <c r="I5" s="51">
        <v>0</v>
      </c>
      <c r="J5" s="51">
        <v>0</v>
      </c>
      <c r="K5" s="51">
        <v>0</v>
      </c>
      <c r="L5" s="51">
        <v>0</v>
      </c>
      <c r="M5" s="51">
        <v>0</v>
      </c>
      <c r="N5" s="51">
        <v>0</v>
      </c>
      <c r="O5" s="51">
        <v>0</v>
      </c>
      <c r="P5" s="51">
        <v>0</v>
      </c>
      <c r="Q5" s="51">
        <v>0</v>
      </c>
      <c r="R5" s="51">
        <v>0</v>
      </c>
      <c r="S5" s="51">
        <v>0</v>
      </c>
      <c r="T5" s="51">
        <v>0</v>
      </c>
      <c r="U5" s="51">
        <v>0</v>
      </c>
      <c r="V5" s="51">
        <v>0</v>
      </c>
      <c r="W5" s="51">
        <v>0</v>
      </c>
      <c r="X5" s="51">
        <v>0</v>
      </c>
      <c r="Y5" s="51">
        <v>0</v>
      </c>
      <c r="Z5" s="51">
        <v>0</v>
      </c>
      <c r="AA5" s="23">
        <f t="shared" ref="AA5:AA13" si="0">SUM(B5:Y5)</f>
        <v>0</v>
      </c>
    </row>
    <row r="6" spans="1:27" ht="15" thickBot="1" x14ac:dyDescent="0.4">
      <c r="A6" s="110" t="s">
        <v>358</v>
      </c>
      <c r="B6" s="50">
        <v>0</v>
      </c>
      <c r="C6" s="51">
        <v>0</v>
      </c>
      <c r="D6" s="51">
        <v>0</v>
      </c>
      <c r="E6" s="51">
        <v>0</v>
      </c>
      <c r="F6" s="51">
        <v>0</v>
      </c>
      <c r="G6" s="51">
        <v>0</v>
      </c>
      <c r="H6" s="51">
        <v>0</v>
      </c>
      <c r="I6" s="51">
        <v>0</v>
      </c>
      <c r="J6" s="51">
        <v>0</v>
      </c>
      <c r="K6" s="51">
        <v>0</v>
      </c>
      <c r="L6" s="51">
        <v>0</v>
      </c>
      <c r="M6" s="51">
        <v>0</v>
      </c>
      <c r="N6" s="51">
        <v>0</v>
      </c>
      <c r="O6" s="51">
        <v>0</v>
      </c>
      <c r="P6" s="51">
        <v>0</v>
      </c>
      <c r="Q6" s="51">
        <v>0</v>
      </c>
      <c r="R6" s="51">
        <v>0</v>
      </c>
      <c r="S6" s="51">
        <v>0</v>
      </c>
      <c r="T6" s="51">
        <v>0</v>
      </c>
      <c r="U6" s="51">
        <v>0</v>
      </c>
      <c r="V6" s="51">
        <v>0</v>
      </c>
      <c r="W6" s="51">
        <v>0</v>
      </c>
      <c r="X6" s="51">
        <v>0</v>
      </c>
      <c r="Y6" s="51">
        <v>0</v>
      </c>
      <c r="Z6" s="51">
        <v>0</v>
      </c>
      <c r="AA6" s="23">
        <f t="shared" si="0"/>
        <v>0</v>
      </c>
    </row>
    <row r="7" spans="1:27" ht="15" thickBot="1" x14ac:dyDescent="0.4">
      <c r="A7" s="110" t="s">
        <v>359</v>
      </c>
      <c r="B7" s="50">
        <v>0</v>
      </c>
      <c r="C7" s="51">
        <v>0</v>
      </c>
      <c r="D7" s="51">
        <v>0</v>
      </c>
      <c r="E7" s="51">
        <v>0</v>
      </c>
      <c r="F7" s="51">
        <v>0</v>
      </c>
      <c r="G7" s="51">
        <v>0</v>
      </c>
      <c r="H7" s="51">
        <v>0</v>
      </c>
      <c r="I7" s="51">
        <v>0</v>
      </c>
      <c r="J7" s="51">
        <v>0</v>
      </c>
      <c r="K7" s="51">
        <v>0</v>
      </c>
      <c r="L7" s="51">
        <v>0</v>
      </c>
      <c r="M7" s="51">
        <v>0</v>
      </c>
      <c r="N7" s="51">
        <v>0</v>
      </c>
      <c r="O7" s="51">
        <v>0</v>
      </c>
      <c r="P7" s="51">
        <v>0</v>
      </c>
      <c r="Q7" s="51">
        <v>0</v>
      </c>
      <c r="R7" s="51">
        <v>0</v>
      </c>
      <c r="S7" s="51">
        <v>0</v>
      </c>
      <c r="T7" s="51">
        <v>0</v>
      </c>
      <c r="U7" s="51">
        <v>0</v>
      </c>
      <c r="V7" s="51">
        <v>0</v>
      </c>
      <c r="W7" s="51">
        <v>0</v>
      </c>
      <c r="X7" s="51">
        <v>0</v>
      </c>
      <c r="Y7" s="51">
        <v>0</v>
      </c>
      <c r="Z7" s="51">
        <v>0</v>
      </c>
      <c r="AA7" s="23">
        <f t="shared" si="0"/>
        <v>0</v>
      </c>
    </row>
    <row r="8" spans="1:27" ht="15" thickBot="1" x14ac:dyDescent="0.4">
      <c r="A8" s="110" t="s">
        <v>360</v>
      </c>
      <c r="B8" s="50">
        <v>0</v>
      </c>
      <c r="C8" s="51">
        <v>0</v>
      </c>
      <c r="D8" s="51">
        <v>0</v>
      </c>
      <c r="E8" s="51">
        <v>0</v>
      </c>
      <c r="F8" s="51">
        <v>0</v>
      </c>
      <c r="G8" s="51">
        <v>0</v>
      </c>
      <c r="H8" s="51">
        <v>0</v>
      </c>
      <c r="I8" s="51">
        <v>0</v>
      </c>
      <c r="J8" s="51">
        <v>0</v>
      </c>
      <c r="K8" s="51">
        <v>0</v>
      </c>
      <c r="L8" s="51">
        <v>0</v>
      </c>
      <c r="M8" s="51">
        <v>0</v>
      </c>
      <c r="N8" s="51">
        <v>0</v>
      </c>
      <c r="O8" s="51">
        <v>0</v>
      </c>
      <c r="P8" s="51">
        <v>0</v>
      </c>
      <c r="Q8" s="51">
        <v>0</v>
      </c>
      <c r="R8" s="51">
        <v>0</v>
      </c>
      <c r="S8" s="51">
        <v>0</v>
      </c>
      <c r="T8" s="51">
        <v>0</v>
      </c>
      <c r="U8" s="51">
        <v>0</v>
      </c>
      <c r="V8" s="51">
        <v>0</v>
      </c>
      <c r="W8" s="51">
        <v>0</v>
      </c>
      <c r="X8" s="51">
        <v>0</v>
      </c>
      <c r="Y8" s="51">
        <v>0</v>
      </c>
      <c r="Z8" s="51">
        <v>0</v>
      </c>
      <c r="AA8" s="23">
        <f t="shared" si="0"/>
        <v>0</v>
      </c>
    </row>
    <row r="9" spans="1:27" ht="29.5" thickBot="1" x14ac:dyDescent="0.4">
      <c r="A9" s="110" t="s">
        <v>361</v>
      </c>
      <c r="B9" s="50">
        <v>0</v>
      </c>
      <c r="C9" s="51">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51">
        <v>0</v>
      </c>
      <c r="X9" s="51">
        <v>0</v>
      </c>
      <c r="Y9" s="51">
        <v>0</v>
      </c>
      <c r="Z9" s="51">
        <v>0</v>
      </c>
      <c r="AA9" s="23">
        <f t="shared" si="0"/>
        <v>0</v>
      </c>
    </row>
    <row r="10" spans="1:27" ht="16.5" customHeight="1" thickBot="1" x14ac:dyDescent="0.4">
      <c r="A10" s="110" t="s">
        <v>362</v>
      </c>
      <c r="B10" s="50">
        <v>0</v>
      </c>
      <c r="C10" s="51">
        <v>0</v>
      </c>
      <c r="D10" s="51">
        <v>0</v>
      </c>
      <c r="E10" s="51">
        <v>0</v>
      </c>
      <c r="F10" s="51">
        <v>0</v>
      </c>
      <c r="G10" s="51">
        <v>0</v>
      </c>
      <c r="H10" s="51">
        <v>0</v>
      </c>
      <c r="I10" s="51">
        <v>0</v>
      </c>
      <c r="J10" s="51">
        <v>0</v>
      </c>
      <c r="K10" s="51">
        <v>0</v>
      </c>
      <c r="L10" s="51">
        <v>0</v>
      </c>
      <c r="M10" s="51">
        <v>0</v>
      </c>
      <c r="N10" s="51">
        <v>0</v>
      </c>
      <c r="O10" s="51">
        <v>0</v>
      </c>
      <c r="P10" s="51">
        <v>0</v>
      </c>
      <c r="Q10" s="51">
        <v>0</v>
      </c>
      <c r="R10" s="51">
        <v>0</v>
      </c>
      <c r="S10" s="51">
        <v>0</v>
      </c>
      <c r="T10" s="51">
        <v>0</v>
      </c>
      <c r="U10" s="51">
        <v>0</v>
      </c>
      <c r="V10" s="51">
        <v>0</v>
      </c>
      <c r="W10" s="51">
        <v>0</v>
      </c>
      <c r="X10" s="51">
        <v>0</v>
      </c>
      <c r="Y10" s="51">
        <v>0</v>
      </c>
      <c r="Z10" s="51">
        <v>0</v>
      </c>
      <c r="AA10" s="23">
        <f t="shared" si="0"/>
        <v>0</v>
      </c>
    </row>
    <row r="11" spans="1:27" ht="15" thickBot="1" x14ac:dyDescent="0.4">
      <c r="A11" s="110" t="s">
        <v>363</v>
      </c>
      <c r="B11" s="50">
        <v>0</v>
      </c>
      <c r="C11" s="51">
        <v>0</v>
      </c>
      <c r="D11" s="51">
        <v>0</v>
      </c>
      <c r="E11" s="51">
        <v>0</v>
      </c>
      <c r="F11" s="51">
        <v>0</v>
      </c>
      <c r="G11" s="51">
        <v>0</v>
      </c>
      <c r="H11" s="51">
        <v>0</v>
      </c>
      <c r="I11" s="51">
        <v>0</v>
      </c>
      <c r="J11" s="51">
        <v>0</v>
      </c>
      <c r="K11" s="51">
        <v>0</v>
      </c>
      <c r="L11" s="51">
        <v>0</v>
      </c>
      <c r="M11" s="51">
        <v>0</v>
      </c>
      <c r="N11" s="51">
        <v>0</v>
      </c>
      <c r="O11" s="51">
        <v>0</v>
      </c>
      <c r="P11" s="51">
        <v>0</v>
      </c>
      <c r="Q11" s="51">
        <v>0</v>
      </c>
      <c r="R11" s="51">
        <v>0</v>
      </c>
      <c r="S11" s="51">
        <v>0</v>
      </c>
      <c r="T11" s="51">
        <v>0</v>
      </c>
      <c r="U11" s="51">
        <v>0</v>
      </c>
      <c r="V11" s="51">
        <v>0</v>
      </c>
      <c r="W11" s="51">
        <v>0</v>
      </c>
      <c r="X11" s="51">
        <v>0</v>
      </c>
      <c r="Y11" s="51">
        <v>0</v>
      </c>
      <c r="Z11" s="51">
        <v>0</v>
      </c>
      <c r="AA11" s="23">
        <f t="shared" si="0"/>
        <v>0</v>
      </c>
    </row>
    <row r="12" spans="1:27" ht="15" thickBot="1" x14ac:dyDescent="0.4">
      <c r="A12" s="110" t="s">
        <v>17</v>
      </c>
      <c r="B12" s="50">
        <v>0</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23">
        <f t="shared" si="0"/>
        <v>0</v>
      </c>
    </row>
    <row r="13" spans="1:27" ht="15" thickBot="1" x14ac:dyDescent="0.4">
      <c r="A13" s="110" t="s">
        <v>18</v>
      </c>
      <c r="B13" s="50">
        <v>0</v>
      </c>
      <c r="C13" s="51">
        <v>0</v>
      </c>
      <c r="D13" s="51">
        <v>0</v>
      </c>
      <c r="E13" s="51">
        <v>0</v>
      </c>
      <c r="F13" s="51">
        <v>0</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23">
        <f t="shared" si="0"/>
        <v>0</v>
      </c>
    </row>
    <row r="14" spans="1:27" ht="45.5" customHeight="1" thickBot="1" x14ac:dyDescent="0.4">
      <c r="A14" s="105" t="s">
        <v>356</v>
      </c>
      <c r="B14" s="149" t="s">
        <v>349</v>
      </c>
      <c r="C14" s="150"/>
      <c r="D14" s="150"/>
      <c r="E14" s="151"/>
      <c r="F14" s="149" t="s">
        <v>350</v>
      </c>
      <c r="G14" s="150"/>
      <c r="H14" s="150"/>
      <c r="I14" s="151"/>
      <c r="J14" s="149" t="s">
        <v>351</v>
      </c>
      <c r="K14" s="150"/>
      <c r="L14" s="150"/>
      <c r="M14" s="151"/>
      <c r="N14" s="149" t="s">
        <v>365</v>
      </c>
      <c r="O14" s="150"/>
      <c r="P14" s="150"/>
      <c r="Q14" s="151"/>
      <c r="R14" s="149" t="s">
        <v>366</v>
      </c>
      <c r="S14" s="150"/>
      <c r="T14" s="150"/>
      <c r="U14" s="151"/>
      <c r="V14" s="149" t="s">
        <v>367</v>
      </c>
      <c r="W14" s="150"/>
      <c r="X14" s="150"/>
      <c r="Y14" s="151"/>
      <c r="Z14" s="106" t="s">
        <v>519</v>
      </c>
      <c r="AA14" s="23">
        <f>SUM(AA4:AA13)</f>
        <v>0</v>
      </c>
    </row>
    <row r="15" spans="1:27" ht="29.5" thickBot="1" x14ac:dyDescent="0.4">
      <c r="A15" s="107"/>
      <c r="B15" s="108" t="s">
        <v>352</v>
      </c>
      <c r="C15" s="108" t="s">
        <v>353</v>
      </c>
      <c r="D15" s="108" t="s">
        <v>354</v>
      </c>
      <c r="E15" s="108" t="s">
        <v>355</v>
      </c>
      <c r="F15" s="108" t="s">
        <v>352</v>
      </c>
      <c r="G15" s="108" t="s">
        <v>353</v>
      </c>
      <c r="H15" s="108" t="s">
        <v>354</v>
      </c>
      <c r="I15" s="108" t="s">
        <v>355</v>
      </c>
      <c r="J15" s="108" t="s">
        <v>352</v>
      </c>
      <c r="K15" s="108" t="s">
        <v>353</v>
      </c>
      <c r="L15" s="108" t="s">
        <v>354</v>
      </c>
      <c r="M15" s="108" t="s">
        <v>355</v>
      </c>
      <c r="N15" s="108" t="s">
        <v>352</v>
      </c>
      <c r="O15" s="108" t="s">
        <v>353</v>
      </c>
      <c r="P15" s="108" t="s">
        <v>354</v>
      </c>
      <c r="Q15" s="108" t="s">
        <v>355</v>
      </c>
      <c r="R15" s="108" t="s">
        <v>352</v>
      </c>
      <c r="S15" s="108" t="s">
        <v>353</v>
      </c>
      <c r="T15" s="108" t="s">
        <v>354</v>
      </c>
      <c r="U15" s="108" t="s">
        <v>355</v>
      </c>
      <c r="V15" s="108" t="s">
        <v>352</v>
      </c>
      <c r="W15" s="108" t="s">
        <v>353</v>
      </c>
      <c r="X15" s="108" t="s">
        <v>354</v>
      </c>
      <c r="Y15" s="108" t="s">
        <v>355</v>
      </c>
      <c r="Z15" s="106" t="s">
        <v>364</v>
      </c>
      <c r="AA15" s="23"/>
    </row>
    <row r="16" spans="1:27" ht="15" thickBot="1" x14ac:dyDescent="0.4">
      <c r="A16" s="111" t="s">
        <v>384</v>
      </c>
      <c r="B16" s="51">
        <v>0</v>
      </c>
      <c r="C16" s="51">
        <v>0</v>
      </c>
      <c r="D16" s="51">
        <v>0</v>
      </c>
      <c r="E16" s="51">
        <v>0</v>
      </c>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23">
        <f t="shared" ref="AA16:AA25" si="1">SUM(B16:Y16)</f>
        <v>0</v>
      </c>
    </row>
    <row r="17" spans="1:27" ht="15" thickBot="1" x14ac:dyDescent="0.4">
      <c r="A17" s="111" t="s">
        <v>385</v>
      </c>
      <c r="B17" s="51">
        <v>0</v>
      </c>
      <c r="C17" s="51">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1">
        <v>0</v>
      </c>
      <c r="U17" s="51">
        <v>0</v>
      </c>
      <c r="V17" s="51">
        <v>0</v>
      </c>
      <c r="W17" s="51">
        <v>0</v>
      </c>
      <c r="X17" s="51">
        <v>0</v>
      </c>
      <c r="Y17" s="51">
        <v>0</v>
      </c>
      <c r="Z17" s="51">
        <v>0</v>
      </c>
      <c r="AA17" s="23">
        <f t="shared" si="1"/>
        <v>0</v>
      </c>
    </row>
    <row r="18" spans="1:27" ht="15" thickBot="1" x14ac:dyDescent="0.4">
      <c r="A18" s="111" t="s">
        <v>386</v>
      </c>
      <c r="B18" s="51">
        <v>0</v>
      </c>
      <c r="C18" s="51">
        <v>0</v>
      </c>
      <c r="D18" s="51">
        <v>0</v>
      </c>
      <c r="E18" s="51">
        <v>0</v>
      </c>
      <c r="F18" s="51">
        <v>0</v>
      </c>
      <c r="G18" s="51">
        <v>0</v>
      </c>
      <c r="H18" s="51">
        <v>0</v>
      </c>
      <c r="I18" s="51">
        <v>0</v>
      </c>
      <c r="J18" s="51">
        <v>0</v>
      </c>
      <c r="K18" s="51">
        <v>0</v>
      </c>
      <c r="L18" s="51">
        <v>0</v>
      </c>
      <c r="M18" s="51">
        <v>0</v>
      </c>
      <c r="N18" s="51">
        <v>0</v>
      </c>
      <c r="O18" s="51">
        <v>0</v>
      </c>
      <c r="P18" s="51">
        <v>0</v>
      </c>
      <c r="Q18" s="51">
        <v>0</v>
      </c>
      <c r="R18" s="51">
        <v>0</v>
      </c>
      <c r="S18" s="51">
        <v>0</v>
      </c>
      <c r="T18" s="51">
        <v>0</v>
      </c>
      <c r="U18" s="51">
        <v>0</v>
      </c>
      <c r="V18" s="51">
        <v>0</v>
      </c>
      <c r="W18" s="51">
        <v>0</v>
      </c>
      <c r="X18" s="51">
        <v>0</v>
      </c>
      <c r="Y18" s="51">
        <v>0</v>
      </c>
      <c r="Z18" s="51">
        <v>0</v>
      </c>
      <c r="AA18" s="23">
        <f t="shared" si="1"/>
        <v>0</v>
      </c>
    </row>
    <row r="19" spans="1:27" ht="15" thickBot="1" x14ac:dyDescent="0.4">
      <c r="A19" s="111" t="s">
        <v>387</v>
      </c>
      <c r="B19" s="51">
        <v>0</v>
      </c>
      <c r="C19" s="51">
        <v>0</v>
      </c>
      <c r="D19" s="51">
        <v>0</v>
      </c>
      <c r="E19" s="51">
        <v>0</v>
      </c>
      <c r="F19" s="51">
        <v>0</v>
      </c>
      <c r="G19" s="51">
        <v>0</v>
      </c>
      <c r="H19" s="51">
        <v>0</v>
      </c>
      <c r="I19" s="51">
        <v>0</v>
      </c>
      <c r="J19" s="51">
        <v>0</v>
      </c>
      <c r="K19" s="51">
        <v>0</v>
      </c>
      <c r="L19" s="51">
        <v>0</v>
      </c>
      <c r="M19" s="51">
        <v>0</v>
      </c>
      <c r="N19" s="51">
        <v>0</v>
      </c>
      <c r="O19" s="51">
        <v>0</v>
      </c>
      <c r="P19" s="51">
        <v>0</v>
      </c>
      <c r="Q19" s="51">
        <v>0</v>
      </c>
      <c r="R19" s="51">
        <v>0</v>
      </c>
      <c r="S19" s="51">
        <v>0</v>
      </c>
      <c r="T19" s="51">
        <v>0</v>
      </c>
      <c r="U19" s="51">
        <v>0</v>
      </c>
      <c r="V19" s="51">
        <v>0</v>
      </c>
      <c r="W19" s="51">
        <v>0</v>
      </c>
      <c r="X19" s="51">
        <v>0</v>
      </c>
      <c r="Y19" s="51">
        <v>0</v>
      </c>
      <c r="Z19" s="51">
        <v>0</v>
      </c>
      <c r="AA19" s="23">
        <f t="shared" si="1"/>
        <v>0</v>
      </c>
    </row>
    <row r="20" spans="1:27" ht="15" thickBot="1" x14ac:dyDescent="0.4">
      <c r="A20" s="111" t="s">
        <v>388</v>
      </c>
      <c r="B20" s="51">
        <v>0</v>
      </c>
      <c r="C20" s="51">
        <v>0</v>
      </c>
      <c r="D20" s="51">
        <v>0</v>
      </c>
      <c r="E20" s="51">
        <v>0</v>
      </c>
      <c r="F20" s="51">
        <v>0</v>
      </c>
      <c r="G20" s="51">
        <v>0</v>
      </c>
      <c r="H20" s="51">
        <v>0</v>
      </c>
      <c r="I20" s="51">
        <v>0</v>
      </c>
      <c r="J20" s="51">
        <v>0</v>
      </c>
      <c r="K20" s="51">
        <v>0</v>
      </c>
      <c r="L20" s="51">
        <v>0</v>
      </c>
      <c r="M20" s="51">
        <v>0</v>
      </c>
      <c r="N20" s="51">
        <v>0</v>
      </c>
      <c r="O20" s="51">
        <v>0</v>
      </c>
      <c r="P20" s="51">
        <v>0</v>
      </c>
      <c r="Q20" s="51">
        <v>0</v>
      </c>
      <c r="R20" s="51">
        <v>0</v>
      </c>
      <c r="S20" s="51">
        <v>0</v>
      </c>
      <c r="T20" s="51">
        <v>0</v>
      </c>
      <c r="U20" s="51">
        <v>0</v>
      </c>
      <c r="V20" s="51">
        <v>0</v>
      </c>
      <c r="W20" s="51">
        <v>0</v>
      </c>
      <c r="X20" s="51">
        <v>0</v>
      </c>
      <c r="Y20" s="51">
        <v>0</v>
      </c>
      <c r="Z20" s="51">
        <v>0</v>
      </c>
      <c r="AA20" s="23">
        <f t="shared" si="1"/>
        <v>0</v>
      </c>
    </row>
    <row r="21" spans="1:27" ht="29.5" thickBot="1" x14ac:dyDescent="0.4">
      <c r="A21" s="111" t="s">
        <v>389</v>
      </c>
      <c r="B21" s="51">
        <v>0</v>
      </c>
      <c r="C21" s="51">
        <v>0</v>
      </c>
      <c r="D21" s="51">
        <v>0</v>
      </c>
      <c r="E21" s="51">
        <v>0</v>
      </c>
      <c r="F21" s="51">
        <v>0</v>
      </c>
      <c r="G21" s="51">
        <v>0</v>
      </c>
      <c r="H21" s="51">
        <v>0</v>
      </c>
      <c r="I21" s="51">
        <v>0</v>
      </c>
      <c r="J21" s="51">
        <v>0</v>
      </c>
      <c r="K21" s="51">
        <v>0</v>
      </c>
      <c r="L21" s="51">
        <v>0</v>
      </c>
      <c r="M21" s="51">
        <v>0</v>
      </c>
      <c r="N21" s="51">
        <v>0</v>
      </c>
      <c r="O21" s="51">
        <v>0</v>
      </c>
      <c r="P21" s="51">
        <v>0</v>
      </c>
      <c r="Q21" s="51">
        <v>0</v>
      </c>
      <c r="R21" s="51">
        <v>0</v>
      </c>
      <c r="S21" s="51">
        <v>0</v>
      </c>
      <c r="T21" s="51">
        <v>0</v>
      </c>
      <c r="U21" s="51">
        <v>0</v>
      </c>
      <c r="V21" s="51">
        <v>0</v>
      </c>
      <c r="W21" s="51">
        <v>0</v>
      </c>
      <c r="X21" s="51">
        <v>0</v>
      </c>
      <c r="Y21" s="51">
        <v>0</v>
      </c>
      <c r="Z21" s="51">
        <v>0</v>
      </c>
      <c r="AA21" s="23">
        <f t="shared" si="1"/>
        <v>0</v>
      </c>
    </row>
    <row r="22" spans="1:27" ht="15" thickBot="1" x14ac:dyDescent="0.4">
      <c r="A22" s="111" t="s">
        <v>390</v>
      </c>
      <c r="B22" s="51">
        <v>0</v>
      </c>
      <c r="C22" s="51">
        <v>0</v>
      </c>
      <c r="D22" s="51">
        <v>0</v>
      </c>
      <c r="E22" s="51">
        <v>0</v>
      </c>
      <c r="F22" s="51">
        <v>0</v>
      </c>
      <c r="G22" s="51">
        <v>0</v>
      </c>
      <c r="H22" s="51">
        <v>0</v>
      </c>
      <c r="I22" s="51">
        <v>0</v>
      </c>
      <c r="J22" s="51">
        <v>0</v>
      </c>
      <c r="K22" s="51">
        <v>0</v>
      </c>
      <c r="L22" s="51">
        <v>0</v>
      </c>
      <c r="M22" s="51">
        <v>0</v>
      </c>
      <c r="N22" s="51">
        <v>0</v>
      </c>
      <c r="O22" s="51">
        <v>0</v>
      </c>
      <c r="P22" s="51">
        <v>0</v>
      </c>
      <c r="Q22" s="51">
        <v>0</v>
      </c>
      <c r="R22" s="51">
        <v>0</v>
      </c>
      <c r="S22" s="51">
        <v>0</v>
      </c>
      <c r="T22" s="51">
        <v>0</v>
      </c>
      <c r="U22" s="51">
        <v>0</v>
      </c>
      <c r="V22" s="51">
        <v>0</v>
      </c>
      <c r="W22" s="51">
        <v>0</v>
      </c>
      <c r="X22" s="51">
        <v>0</v>
      </c>
      <c r="Y22" s="51">
        <v>0</v>
      </c>
      <c r="Z22" s="51">
        <v>0</v>
      </c>
      <c r="AA22" s="23">
        <f t="shared" si="1"/>
        <v>0</v>
      </c>
    </row>
    <row r="23" spans="1:27" ht="15" thickBot="1" x14ac:dyDescent="0.4">
      <c r="A23" s="111" t="s">
        <v>391</v>
      </c>
      <c r="B23" s="51">
        <v>0</v>
      </c>
      <c r="C23" s="51">
        <v>0</v>
      </c>
      <c r="D23" s="51">
        <v>0</v>
      </c>
      <c r="E23" s="51">
        <v>0</v>
      </c>
      <c r="F23" s="51">
        <v>0</v>
      </c>
      <c r="G23" s="51">
        <v>0</v>
      </c>
      <c r="H23" s="51">
        <v>0</v>
      </c>
      <c r="I23" s="51">
        <v>0</v>
      </c>
      <c r="J23" s="51">
        <v>0</v>
      </c>
      <c r="K23" s="51">
        <v>0</v>
      </c>
      <c r="L23" s="51">
        <v>0</v>
      </c>
      <c r="M23" s="51">
        <v>0</v>
      </c>
      <c r="N23" s="51">
        <v>0</v>
      </c>
      <c r="O23" s="51">
        <v>0</v>
      </c>
      <c r="P23" s="51">
        <v>0</v>
      </c>
      <c r="Q23" s="51">
        <v>0</v>
      </c>
      <c r="R23" s="51">
        <v>0</v>
      </c>
      <c r="S23" s="51">
        <v>0</v>
      </c>
      <c r="T23" s="51">
        <v>0</v>
      </c>
      <c r="U23" s="51">
        <v>0</v>
      </c>
      <c r="V23" s="51">
        <v>0</v>
      </c>
      <c r="W23" s="51">
        <v>0</v>
      </c>
      <c r="X23" s="51">
        <v>0</v>
      </c>
      <c r="Y23" s="51">
        <v>0</v>
      </c>
      <c r="Z23" s="51">
        <v>0</v>
      </c>
      <c r="AA23" s="23">
        <f t="shared" si="1"/>
        <v>0</v>
      </c>
    </row>
    <row r="24" spans="1:27" ht="15" thickBot="1" x14ac:dyDescent="0.4">
      <c r="A24" s="111" t="s">
        <v>392</v>
      </c>
      <c r="B24" s="51">
        <v>0</v>
      </c>
      <c r="C24" s="51">
        <v>0</v>
      </c>
      <c r="D24" s="51">
        <v>0</v>
      </c>
      <c r="E24" s="51">
        <v>0</v>
      </c>
      <c r="F24" s="51">
        <v>0</v>
      </c>
      <c r="G24" s="51">
        <v>0</v>
      </c>
      <c r="H24" s="51">
        <v>0</v>
      </c>
      <c r="I24" s="51">
        <v>0</v>
      </c>
      <c r="J24" s="51">
        <v>0</v>
      </c>
      <c r="K24" s="51">
        <v>0</v>
      </c>
      <c r="L24" s="51">
        <v>0</v>
      </c>
      <c r="M24" s="51">
        <v>0</v>
      </c>
      <c r="N24" s="51">
        <v>0</v>
      </c>
      <c r="O24" s="51">
        <v>0</v>
      </c>
      <c r="P24" s="51">
        <v>0</v>
      </c>
      <c r="Q24" s="51">
        <v>0</v>
      </c>
      <c r="R24" s="51">
        <v>0</v>
      </c>
      <c r="S24" s="51">
        <v>0</v>
      </c>
      <c r="T24" s="51">
        <v>0</v>
      </c>
      <c r="U24" s="51">
        <v>0</v>
      </c>
      <c r="V24" s="51">
        <v>0</v>
      </c>
      <c r="W24" s="51">
        <v>0</v>
      </c>
      <c r="X24" s="51">
        <v>0</v>
      </c>
      <c r="Y24" s="51">
        <v>0</v>
      </c>
      <c r="Z24" s="51">
        <v>0</v>
      </c>
      <c r="AA24" s="23">
        <f t="shared" si="1"/>
        <v>0</v>
      </c>
    </row>
    <row r="25" spans="1:27" x14ac:dyDescent="0.35">
      <c r="A25" s="112" t="s">
        <v>393</v>
      </c>
      <c r="B25" s="52">
        <v>0</v>
      </c>
      <c r="C25" s="52">
        <v>0</v>
      </c>
      <c r="D25" s="52">
        <v>0</v>
      </c>
      <c r="E25" s="52">
        <v>0</v>
      </c>
      <c r="F25" s="52">
        <v>0</v>
      </c>
      <c r="G25" s="52">
        <v>0</v>
      </c>
      <c r="H25" s="52">
        <v>0</v>
      </c>
      <c r="I25" s="52">
        <v>0</v>
      </c>
      <c r="J25" s="52">
        <v>0</v>
      </c>
      <c r="K25" s="52">
        <v>0</v>
      </c>
      <c r="L25" s="52">
        <v>0</v>
      </c>
      <c r="M25" s="52">
        <v>0</v>
      </c>
      <c r="N25" s="52">
        <v>0</v>
      </c>
      <c r="O25" s="52">
        <v>0</v>
      </c>
      <c r="P25" s="52">
        <v>0</v>
      </c>
      <c r="Q25" s="52">
        <v>0</v>
      </c>
      <c r="R25" s="52">
        <v>0</v>
      </c>
      <c r="S25" s="52">
        <v>0</v>
      </c>
      <c r="T25" s="52">
        <v>0</v>
      </c>
      <c r="U25" s="52">
        <v>0</v>
      </c>
      <c r="V25" s="52">
        <v>0</v>
      </c>
      <c r="W25" s="52">
        <v>0</v>
      </c>
      <c r="X25" s="52">
        <v>0</v>
      </c>
      <c r="Y25" s="52">
        <v>0</v>
      </c>
      <c r="Z25" s="52">
        <v>0</v>
      </c>
      <c r="AA25" s="23">
        <f t="shared" si="1"/>
        <v>0</v>
      </c>
    </row>
    <row r="26" spans="1:27" x14ac:dyDescent="0.35">
      <c r="A26" s="113" t="s">
        <v>524</v>
      </c>
      <c r="B26" s="114"/>
      <c r="C26" s="114"/>
      <c r="D26" s="114"/>
      <c r="E26" s="114"/>
      <c r="F26" s="114"/>
      <c r="G26" s="114"/>
      <c r="H26" s="114"/>
      <c r="I26" s="114"/>
      <c r="J26" s="114"/>
      <c r="K26" s="114"/>
      <c r="L26" s="115"/>
      <c r="M26" s="115"/>
      <c r="N26" s="115"/>
      <c r="O26" s="115"/>
      <c r="P26" s="115"/>
      <c r="Q26" s="115"/>
      <c r="R26" s="115"/>
      <c r="S26" s="115"/>
      <c r="T26" s="115"/>
      <c r="U26" s="115"/>
      <c r="V26" s="115"/>
      <c r="W26" s="115"/>
      <c r="X26" s="115"/>
      <c r="Y26" s="115"/>
      <c r="Z26" s="116"/>
      <c r="AA26" s="23">
        <f>SUM(AA16:AA25)</f>
        <v>0</v>
      </c>
    </row>
    <row r="27" spans="1:27" ht="29" x14ac:dyDescent="0.35">
      <c r="A27" s="117" t="s">
        <v>537</v>
      </c>
      <c r="B27" s="103">
        <f>IND_TOT</f>
        <v>0</v>
      </c>
      <c r="AA27" s="23"/>
    </row>
    <row r="28" spans="1:27" ht="43.5" x14ac:dyDescent="0.35">
      <c r="A28" s="117" t="s">
        <v>424</v>
      </c>
      <c r="B28" s="103">
        <f>BEN_TOT</f>
        <v>0</v>
      </c>
      <c r="AA28" s="23">
        <f>(AA14+AA26)</f>
        <v>0</v>
      </c>
    </row>
    <row r="29" spans="1:27" ht="29" x14ac:dyDescent="0.35">
      <c r="A29" s="118" t="s">
        <v>423</v>
      </c>
      <c r="B29" s="53">
        <v>0</v>
      </c>
    </row>
    <row r="30" spans="1:27" ht="44" thickBot="1" x14ac:dyDescent="0.4">
      <c r="A30" s="3" t="s">
        <v>422</v>
      </c>
      <c r="B30" s="53">
        <v>0</v>
      </c>
    </row>
    <row r="31" spans="1:27" ht="58" customHeight="1" thickBot="1" x14ac:dyDescent="0.5">
      <c r="A31" s="147" t="s">
        <v>473</v>
      </c>
      <c r="B31" s="148"/>
    </row>
    <row r="32" spans="1:27" ht="43.5" x14ac:dyDescent="0.35">
      <c r="A32" s="4" t="s">
        <v>446</v>
      </c>
      <c r="B32" s="53">
        <v>0</v>
      </c>
    </row>
    <row r="33" spans="1:8" ht="29" customHeight="1" x14ac:dyDescent="0.35">
      <c r="A33" s="119" t="s">
        <v>464</v>
      </c>
      <c r="B33" s="120"/>
    </row>
    <row r="34" spans="1:8" x14ac:dyDescent="0.35">
      <c r="A34" s="65" t="s">
        <v>450</v>
      </c>
      <c r="B34" s="53">
        <v>0</v>
      </c>
    </row>
    <row r="35" spans="1:8" x14ac:dyDescent="0.35">
      <c r="A35" s="65" t="s">
        <v>451</v>
      </c>
      <c r="B35" s="53">
        <v>0</v>
      </c>
    </row>
    <row r="36" spans="1:8" ht="29" x14ac:dyDescent="0.35">
      <c r="A36" s="65" t="s">
        <v>452</v>
      </c>
      <c r="B36" s="53">
        <v>0</v>
      </c>
    </row>
    <row r="37" spans="1:8" ht="29" x14ac:dyDescent="0.35">
      <c r="A37" s="65" t="s">
        <v>453</v>
      </c>
      <c r="B37" s="53">
        <v>0</v>
      </c>
    </row>
    <row r="38" spans="1:8" ht="29" x14ac:dyDescent="0.35">
      <c r="A38" s="65" t="s">
        <v>454</v>
      </c>
      <c r="B38" s="53">
        <v>0</v>
      </c>
    </row>
    <row r="39" spans="1:8" x14ac:dyDescent="0.35">
      <c r="A39" s="65" t="s">
        <v>457</v>
      </c>
      <c r="B39" s="53">
        <v>0</v>
      </c>
    </row>
    <row r="40" spans="1:8" x14ac:dyDescent="0.35">
      <c r="A40" s="65" t="s">
        <v>458</v>
      </c>
      <c r="B40" s="53">
        <v>0</v>
      </c>
    </row>
    <row r="41" spans="1:8" x14ac:dyDescent="0.35">
      <c r="A41" s="65" t="s">
        <v>455</v>
      </c>
      <c r="B41" s="53">
        <v>0</v>
      </c>
    </row>
    <row r="42" spans="1:8" x14ac:dyDescent="0.35">
      <c r="A42" s="65" t="s">
        <v>456</v>
      </c>
      <c r="B42" s="53">
        <v>0</v>
      </c>
    </row>
    <row r="43" spans="1:8" x14ac:dyDescent="0.35">
      <c r="A43" s="65" t="s">
        <v>459</v>
      </c>
      <c r="B43" s="53">
        <v>0</v>
      </c>
    </row>
    <row r="44" spans="1:8" x14ac:dyDescent="0.35">
      <c r="A44" s="65" t="s">
        <v>460</v>
      </c>
      <c r="B44" s="53">
        <v>0</v>
      </c>
    </row>
    <row r="45" spans="1:8" x14ac:dyDescent="0.35">
      <c r="A45" s="65" t="s">
        <v>461</v>
      </c>
      <c r="B45" s="53">
        <v>0</v>
      </c>
    </row>
    <row r="46" spans="1:8" x14ac:dyDescent="0.35">
      <c r="A46" s="65" t="s">
        <v>462</v>
      </c>
      <c r="B46" s="53">
        <v>0</v>
      </c>
    </row>
    <row r="47" spans="1:8" x14ac:dyDescent="0.35">
      <c r="A47" s="65" t="s">
        <v>463</v>
      </c>
      <c r="B47" s="53">
        <v>0</v>
      </c>
    </row>
    <row r="48" spans="1:8" ht="43.5" x14ac:dyDescent="0.35">
      <c r="A48" s="4" t="s">
        <v>447</v>
      </c>
      <c r="B48" s="54">
        <v>0</v>
      </c>
      <c r="H48" s="121"/>
    </row>
    <row r="49" spans="1:2" ht="87" x14ac:dyDescent="0.35">
      <c r="A49" s="4" t="s">
        <v>472</v>
      </c>
      <c r="B49" s="104">
        <f>B34+B35+B36</f>
        <v>0</v>
      </c>
    </row>
    <row r="50" spans="1:2" ht="29" x14ac:dyDescent="0.35">
      <c r="A50" s="65" t="s">
        <v>448</v>
      </c>
      <c r="B50" s="53">
        <v>0</v>
      </c>
    </row>
    <row r="51" spans="1:2" x14ac:dyDescent="0.35">
      <c r="A51" s="65" t="s">
        <v>449</v>
      </c>
      <c r="B51" s="53">
        <v>0</v>
      </c>
    </row>
  </sheetData>
  <sheetProtection algorithmName="SHA-512" hashValue="j/KvH4SciGL032i2jvfH/j00Pj+i/I1oQsOuzPJOUa/Np6hI5qTlhh6BnE+L446pEaVGzdxCSanIApstIrk2Ng==" saltValue="Xp+peD7hR+ARQf168MA43A==" spinCount="100000" sheet="1" objects="1" scenarios="1"/>
  <mergeCells count="14">
    <mergeCell ref="A1:L1"/>
    <mergeCell ref="A31:B31"/>
    <mergeCell ref="R14:U14"/>
    <mergeCell ref="V14:Y14"/>
    <mergeCell ref="B2:E2"/>
    <mergeCell ref="F2:I2"/>
    <mergeCell ref="J2:M2"/>
    <mergeCell ref="N2:Q2"/>
    <mergeCell ref="R2:U2"/>
    <mergeCell ref="V2:Y2"/>
    <mergeCell ref="B14:E14"/>
    <mergeCell ref="F14:I14"/>
    <mergeCell ref="J14:M14"/>
    <mergeCell ref="N14:Q14"/>
  </mergeCells>
  <dataValidations count="2">
    <dataValidation type="whole" allowBlank="1" showInputMessage="1" showErrorMessage="1" error="Enter whole number" sqref="B33" xr:uid="{F8AA5569-5AF1-4F97-AA1A-373D5E13B3A6}">
      <formula1>0</formula1>
      <formula2>1000000</formula2>
    </dataValidation>
    <dataValidation type="whole" operator="greaterThanOrEqual" allowBlank="1" showInputMessage="1" showErrorMessage="1" error="Enter whole number" sqref="B4:Z13 B16:Z25 B29:B30 B32 B34:B48 B50:B51" xr:uid="{F6036C60-CBE7-4498-BDA0-A688681A22D2}">
      <formula1>0</formula1>
    </dataValidation>
  </dataValidations>
  <pageMargins left="0.7" right="0.7" top="0.75" bottom="0.75" header="0.3" footer="0.3"/>
  <pageSetup orientation="portrait" r:id="rId1"/>
  <ignoredErrors>
    <ignoredError sqref="AA4 AA16:AA25 AA7:AA13 AA5:AA6" formulaRange="1"/>
    <ignoredError sqref="B27:B28 B4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1D78-9700-47D9-8B1A-8655356DF88B}">
  <dimension ref="A1:C36"/>
  <sheetViews>
    <sheetView zoomScale="98" zoomScaleNormal="98" workbookViewId="0">
      <pane ySplit="2" topLeftCell="A3" activePane="bottomLeft" state="frozen"/>
      <selection pane="bottomLeft" sqref="A1:C1"/>
    </sheetView>
  </sheetViews>
  <sheetFormatPr defaultColWidth="9.1796875" defaultRowHeight="14.5" x14ac:dyDescent="0.35"/>
  <cols>
    <col min="1" max="1" customWidth="true" style="25" width="63.453125" collapsed="false"/>
    <col min="2" max="2" customWidth="true" style="24" width="24.1796875" collapsed="false"/>
    <col min="3" max="3" customWidth="true" style="24" width="48.1796875" collapsed="false"/>
    <col min="4" max="16384" style="24" width="9.1796875" collapsed="false"/>
  </cols>
  <sheetData>
    <row r="1" spans="1:3" ht="60.5" customHeight="1" thickBot="1" x14ac:dyDescent="0.4">
      <c r="A1" s="155" t="s">
        <v>286</v>
      </c>
      <c r="B1" s="156"/>
      <c r="C1" s="157"/>
    </row>
    <row r="2" spans="1:3" ht="29" x14ac:dyDescent="0.35">
      <c r="A2" s="83" t="s">
        <v>381</v>
      </c>
      <c r="B2" s="84" t="s">
        <v>380</v>
      </c>
      <c r="C2" s="85" t="s">
        <v>394</v>
      </c>
    </row>
    <row r="3" spans="1:3" x14ac:dyDescent="0.35">
      <c r="A3" s="86" t="s">
        <v>57</v>
      </c>
      <c r="B3" s="34">
        <v>0</v>
      </c>
      <c r="C3" s="34"/>
    </row>
    <row r="4" spans="1:3" x14ac:dyDescent="0.35">
      <c r="A4" s="87" t="s">
        <v>58</v>
      </c>
      <c r="B4" s="34">
        <v>0</v>
      </c>
      <c r="C4" s="34"/>
    </row>
    <row r="5" spans="1:3" x14ac:dyDescent="0.35">
      <c r="A5" s="87" t="s">
        <v>59</v>
      </c>
      <c r="B5" s="34">
        <v>0</v>
      </c>
      <c r="C5" s="34"/>
    </row>
    <row r="6" spans="1:3" x14ac:dyDescent="0.35">
      <c r="A6" s="87" t="s">
        <v>60</v>
      </c>
      <c r="B6" s="34">
        <v>0</v>
      </c>
      <c r="C6" s="34"/>
    </row>
    <row r="7" spans="1:3" x14ac:dyDescent="0.35">
      <c r="A7" s="87" t="s">
        <v>61</v>
      </c>
      <c r="B7" s="34">
        <v>0</v>
      </c>
      <c r="C7" s="34"/>
    </row>
    <row r="8" spans="1:3" x14ac:dyDescent="0.35">
      <c r="A8" s="87" t="s">
        <v>107</v>
      </c>
      <c r="B8" s="34">
        <v>0</v>
      </c>
      <c r="C8" s="34"/>
    </row>
    <row r="9" spans="1:3" x14ac:dyDescent="0.35">
      <c r="A9" s="87" t="s">
        <v>62</v>
      </c>
      <c r="B9" s="34">
        <v>0</v>
      </c>
      <c r="C9" s="34"/>
    </row>
    <row r="10" spans="1:3" x14ac:dyDescent="0.35">
      <c r="A10" s="87" t="s">
        <v>63</v>
      </c>
      <c r="B10" s="34">
        <v>0</v>
      </c>
      <c r="C10" s="34"/>
    </row>
    <row r="11" spans="1:3" x14ac:dyDescent="0.35">
      <c r="A11" s="87" t="s">
        <v>64</v>
      </c>
      <c r="B11" s="34">
        <v>0</v>
      </c>
      <c r="C11" s="34"/>
    </row>
    <row r="12" spans="1:3" x14ac:dyDescent="0.35">
      <c r="A12" s="88" t="s">
        <v>520</v>
      </c>
      <c r="B12" s="133"/>
      <c r="C12" s="134"/>
    </row>
    <row r="13" spans="1:3" x14ac:dyDescent="0.35">
      <c r="A13" s="89" t="s">
        <v>225</v>
      </c>
      <c r="B13" s="34">
        <v>0</v>
      </c>
      <c r="C13" s="34"/>
    </row>
    <row r="14" spans="1:3" x14ac:dyDescent="0.35">
      <c r="A14" s="89" t="s">
        <v>226</v>
      </c>
      <c r="B14" s="34">
        <v>0</v>
      </c>
      <c r="C14" s="34"/>
    </row>
    <row r="15" spans="1:3" x14ac:dyDescent="0.35">
      <c r="A15" s="89" t="s">
        <v>227</v>
      </c>
      <c r="B15" s="34">
        <v>0</v>
      </c>
      <c r="C15" s="34"/>
    </row>
    <row r="16" spans="1:3" x14ac:dyDescent="0.35">
      <c r="A16" s="89" t="s">
        <v>228</v>
      </c>
      <c r="B16" s="34">
        <v>0</v>
      </c>
      <c r="C16" s="34"/>
    </row>
    <row r="17" spans="1:3" x14ac:dyDescent="0.35">
      <c r="A17" s="89" t="s">
        <v>379</v>
      </c>
      <c r="B17" s="34">
        <v>0</v>
      </c>
      <c r="C17" s="34"/>
    </row>
    <row r="18" spans="1:3" x14ac:dyDescent="0.35">
      <c r="A18" s="89" t="s">
        <v>378</v>
      </c>
      <c r="B18" s="34">
        <v>0</v>
      </c>
      <c r="C18" s="34"/>
    </row>
    <row r="19" spans="1:3" x14ac:dyDescent="0.35">
      <c r="A19" s="89" t="s">
        <v>377</v>
      </c>
      <c r="B19" s="34">
        <v>0</v>
      </c>
      <c r="C19" s="34"/>
    </row>
    <row r="20" spans="1:3" x14ac:dyDescent="0.35">
      <c r="A20" s="89" t="s">
        <v>376</v>
      </c>
      <c r="B20" s="34">
        <v>0</v>
      </c>
      <c r="C20" s="34"/>
    </row>
    <row r="21" spans="1:3" x14ac:dyDescent="0.35">
      <c r="A21" s="89" t="s">
        <v>375</v>
      </c>
      <c r="B21" s="34">
        <v>0</v>
      </c>
      <c r="C21" s="34"/>
    </row>
    <row r="22" spans="1:3" x14ac:dyDescent="0.35">
      <c r="A22" s="89" t="s">
        <v>374</v>
      </c>
      <c r="B22" s="34">
        <v>0</v>
      </c>
      <c r="C22" s="34"/>
    </row>
    <row r="23" spans="1:3" x14ac:dyDescent="0.35">
      <c r="A23" s="89" t="s">
        <v>373</v>
      </c>
      <c r="B23" s="34">
        <v>0</v>
      </c>
      <c r="C23" s="34"/>
    </row>
    <row r="24" spans="1:3" x14ac:dyDescent="0.35">
      <c r="A24" s="89" t="s">
        <v>372</v>
      </c>
      <c r="B24" s="34">
        <v>0</v>
      </c>
      <c r="C24" s="34"/>
    </row>
    <row r="25" spans="1:3" x14ac:dyDescent="0.35">
      <c r="A25" s="89" t="s">
        <v>371</v>
      </c>
      <c r="B25" s="34">
        <v>0</v>
      </c>
      <c r="C25" s="34"/>
    </row>
    <row r="26" spans="1:3" x14ac:dyDescent="0.35">
      <c r="A26" s="89" t="s">
        <v>370</v>
      </c>
      <c r="B26" s="34">
        <v>0</v>
      </c>
      <c r="C26" s="34"/>
    </row>
    <row r="27" spans="1:3" x14ac:dyDescent="0.35">
      <c r="A27" s="89" t="s">
        <v>369</v>
      </c>
      <c r="B27" s="34">
        <v>0</v>
      </c>
      <c r="C27" s="34"/>
    </row>
    <row r="28" spans="1:3" x14ac:dyDescent="0.35">
      <c r="A28" s="90" t="s">
        <v>36</v>
      </c>
      <c r="B28" s="131">
        <f>SUM(B29:B30)</f>
        <v>0</v>
      </c>
      <c r="C28" s="134"/>
    </row>
    <row r="29" spans="1:3" ht="29" x14ac:dyDescent="0.35">
      <c r="A29" s="86" t="s">
        <v>55</v>
      </c>
      <c r="B29" s="34">
        <v>0</v>
      </c>
      <c r="C29" s="132"/>
    </row>
    <row r="30" spans="1:3" ht="29" x14ac:dyDescent="0.35">
      <c r="A30" s="86" t="s">
        <v>56</v>
      </c>
      <c r="B30" s="34">
        <v>0</v>
      </c>
      <c r="C30" s="132"/>
    </row>
    <row r="31" spans="1:3" x14ac:dyDescent="0.35">
      <c r="A31" s="90" t="s">
        <v>37</v>
      </c>
      <c r="B31" s="131">
        <f>SUM(B32:B33)</f>
        <v>0</v>
      </c>
      <c r="C31" s="134"/>
    </row>
    <row r="32" spans="1:3" ht="29" x14ac:dyDescent="0.35">
      <c r="A32" s="86" t="s">
        <v>20</v>
      </c>
      <c r="B32" s="34">
        <v>0</v>
      </c>
      <c r="C32" s="132"/>
    </row>
    <row r="33" spans="1:3" ht="29" x14ac:dyDescent="0.35">
      <c r="A33" s="86" t="s">
        <v>21</v>
      </c>
      <c r="B33" s="34">
        <v>0</v>
      </c>
      <c r="C33" s="132"/>
    </row>
    <row r="34" spans="1:3" ht="29" x14ac:dyDescent="0.35">
      <c r="A34" s="90" t="s">
        <v>539</v>
      </c>
      <c r="B34" s="133"/>
      <c r="C34" s="134"/>
    </row>
    <row r="35" spans="1:3" ht="29" x14ac:dyDescent="0.35">
      <c r="A35" s="86" t="s">
        <v>22</v>
      </c>
      <c r="B35" s="34">
        <v>0</v>
      </c>
      <c r="C35" s="132"/>
    </row>
    <row r="36" spans="1:3" x14ac:dyDescent="0.35">
      <c r="B36" s="82">
        <f>SUM(B3:B35)</f>
        <v>0</v>
      </c>
    </row>
  </sheetData>
  <sheetProtection algorithmName="SHA-512" hashValue="Fq8lobkRxIKuGLOIbCrQ9+st5ih2aZS04Mf5WlMUflqE5UHhI2hIpV/NmFe846v8HUtHA5TiuJJJd4qTCRAyeg==" saltValue="w3zMuw0e9tJC3T5dd+cAmw==" spinCount="100000" sheet="1" objects="1" scenarios="1"/>
  <mergeCells count="1">
    <mergeCell ref="A1:C1"/>
  </mergeCells>
  <dataValidations count="1">
    <dataValidation type="decimal" operator="greaterThanOrEqual" allowBlank="1" showInputMessage="1" showErrorMessage="1" error="No text" sqref="B3:B27 B29:B30 B32:B33 B35" xr:uid="{F16C8BE8-5FE0-420D-816D-1B96BC1A3B81}">
      <formula1>0</formula1>
    </dataValidation>
  </dataValidations>
  <pageMargins left="0.7" right="0.7" top="0.75" bottom="0.75" header="0.3" footer="0.3"/>
  <pageSetup orientation="portrait" r:id="rId1"/>
  <ignoredErrors>
    <ignoredError sqref="B31 B2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08D6-5063-43B4-BADC-BD9A29084F8E}">
  <dimension ref="A1:E61"/>
  <sheetViews>
    <sheetView zoomScaleNormal="100" workbookViewId="0">
      <pane ySplit="2" topLeftCell="A3" activePane="bottomLeft" state="frozen"/>
      <selection pane="bottomLeft" sqref="A1:B1"/>
    </sheetView>
  </sheetViews>
  <sheetFormatPr defaultColWidth="9" defaultRowHeight="14.5" x14ac:dyDescent="0.35"/>
  <cols>
    <col min="1" max="1" customWidth="true" style="2" width="48.08984375" collapsed="false"/>
    <col min="2" max="2" customWidth="true" style="1" width="25.54296875" collapsed="false"/>
    <col min="3" max="16384" style="1" width="9.0" collapsed="false"/>
  </cols>
  <sheetData>
    <row r="1" spans="1:2" ht="56" customHeight="1" x14ac:dyDescent="0.35">
      <c r="A1" s="158" t="s">
        <v>295</v>
      </c>
      <c r="B1" s="159"/>
    </row>
    <row r="2" spans="1:2" x14ac:dyDescent="0.35">
      <c r="A2" s="66" t="s">
        <v>14</v>
      </c>
      <c r="B2" s="67" t="s">
        <v>13</v>
      </c>
    </row>
    <row r="3" spans="1:2" ht="13" customHeight="1" x14ac:dyDescent="0.35">
      <c r="A3" s="68" t="s">
        <v>141</v>
      </c>
      <c r="B3" s="67"/>
    </row>
    <row r="4" spans="1:2" ht="29" x14ac:dyDescent="0.35">
      <c r="A4" s="3" t="s">
        <v>234</v>
      </c>
      <c r="B4" s="33">
        <v>0</v>
      </c>
    </row>
    <row r="5" spans="1:2" ht="29" x14ac:dyDescent="0.35">
      <c r="A5" s="3" t="s">
        <v>296</v>
      </c>
      <c r="B5" s="33">
        <v>0</v>
      </c>
    </row>
    <row r="6" spans="1:2" ht="59.5" customHeight="1" x14ac:dyDescent="0.35">
      <c r="A6" s="79" t="s">
        <v>294</v>
      </c>
      <c r="B6" s="67"/>
    </row>
    <row r="7" spans="1:2" ht="30.5" customHeight="1" x14ac:dyDescent="0.35">
      <c r="A7" s="61" t="s">
        <v>273</v>
      </c>
      <c r="B7" s="33">
        <v>0</v>
      </c>
    </row>
    <row r="8" spans="1:2" ht="44" customHeight="1" x14ac:dyDescent="0.35">
      <c r="A8" s="61" t="s">
        <v>499</v>
      </c>
      <c r="B8" s="33">
        <v>0</v>
      </c>
    </row>
    <row r="9" spans="1:2" ht="29" x14ac:dyDescent="0.35">
      <c r="A9" s="61" t="s">
        <v>403</v>
      </c>
      <c r="B9" s="32"/>
    </row>
    <row r="10" spans="1:2" x14ac:dyDescent="0.35">
      <c r="A10" s="68" t="s">
        <v>442</v>
      </c>
      <c r="B10" s="57">
        <f>B4+B7</f>
        <v>0</v>
      </c>
    </row>
    <row r="11" spans="1:2" x14ac:dyDescent="0.35">
      <c r="A11" s="68" t="s">
        <v>201</v>
      </c>
      <c r="B11" s="57">
        <f>SUM(B12:B14)</f>
        <v>0</v>
      </c>
    </row>
    <row r="12" spans="1:2" ht="29" x14ac:dyDescent="0.35">
      <c r="A12" s="3" t="s">
        <v>0</v>
      </c>
      <c r="B12" s="33">
        <v>0</v>
      </c>
    </row>
    <row r="13" spans="1:2" ht="29" x14ac:dyDescent="0.35">
      <c r="A13" s="3" t="s">
        <v>1</v>
      </c>
      <c r="B13" s="33">
        <v>0</v>
      </c>
    </row>
    <row r="14" spans="1:2" ht="29" x14ac:dyDescent="0.35">
      <c r="A14" s="3" t="s">
        <v>2</v>
      </c>
      <c r="B14" s="33">
        <v>0</v>
      </c>
    </row>
    <row r="15" spans="1:2" ht="16" customHeight="1" x14ac:dyDescent="0.35">
      <c r="A15" s="68" t="s">
        <v>196</v>
      </c>
      <c r="B15" s="67"/>
    </row>
    <row r="16" spans="1:2" ht="29" x14ac:dyDescent="0.35">
      <c r="A16" s="3" t="s">
        <v>383</v>
      </c>
      <c r="B16" s="57">
        <f>SUM(B17:B29)</f>
        <v>0</v>
      </c>
    </row>
    <row r="17" spans="1:2" x14ac:dyDescent="0.35">
      <c r="A17" s="65" t="s">
        <v>94</v>
      </c>
      <c r="B17" s="33">
        <v>0</v>
      </c>
    </row>
    <row r="18" spans="1:2" x14ac:dyDescent="0.35">
      <c r="A18" s="69" t="s">
        <v>95</v>
      </c>
      <c r="B18" s="33">
        <v>0</v>
      </c>
    </row>
    <row r="19" spans="1:2" x14ac:dyDescent="0.35">
      <c r="A19" s="65" t="s">
        <v>96</v>
      </c>
      <c r="B19" s="33">
        <v>0</v>
      </c>
    </row>
    <row r="20" spans="1:2" x14ac:dyDescent="0.35">
      <c r="A20" s="65" t="s">
        <v>97</v>
      </c>
      <c r="B20" s="33">
        <v>0</v>
      </c>
    </row>
    <row r="21" spans="1:2" ht="29" x14ac:dyDescent="0.35">
      <c r="A21" s="65" t="s">
        <v>98</v>
      </c>
      <c r="B21" s="33">
        <v>0</v>
      </c>
    </row>
    <row r="22" spans="1:2" x14ac:dyDescent="0.35">
      <c r="A22" s="69" t="s">
        <v>99</v>
      </c>
      <c r="B22" s="33">
        <v>0</v>
      </c>
    </row>
    <row r="23" spans="1:2" ht="29" x14ac:dyDescent="0.35">
      <c r="A23" s="69" t="s">
        <v>100</v>
      </c>
      <c r="B23" s="33">
        <v>0</v>
      </c>
    </row>
    <row r="24" spans="1:2" ht="29" x14ac:dyDescent="0.35">
      <c r="A24" s="69" t="s">
        <v>101</v>
      </c>
      <c r="B24" s="33">
        <v>0</v>
      </c>
    </row>
    <row r="25" spans="1:2" x14ac:dyDescent="0.35">
      <c r="A25" s="69" t="s">
        <v>102</v>
      </c>
      <c r="B25" s="33">
        <v>0</v>
      </c>
    </row>
    <row r="26" spans="1:2" x14ac:dyDescent="0.35">
      <c r="A26" s="69" t="s">
        <v>103</v>
      </c>
      <c r="B26" s="33">
        <v>0</v>
      </c>
    </row>
    <row r="27" spans="1:2" x14ac:dyDescent="0.35">
      <c r="A27" s="69" t="s">
        <v>104</v>
      </c>
      <c r="B27" s="33">
        <v>0</v>
      </c>
    </row>
    <row r="28" spans="1:2" x14ac:dyDescent="0.35">
      <c r="A28" s="69" t="s">
        <v>105</v>
      </c>
      <c r="B28" s="33">
        <v>0</v>
      </c>
    </row>
    <row r="29" spans="1:2" ht="29" x14ac:dyDescent="0.35">
      <c r="A29" s="4" t="s">
        <v>106</v>
      </c>
      <c r="B29" s="33">
        <v>0</v>
      </c>
    </row>
    <row r="30" spans="1:2" ht="29" x14ac:dyDescent="0.35">
      <c r="A30" s="68" t="s">
        <v>197</v>
      </c>
      <c r="B30" s="67"/>
    </row>
    <row r="31" spans="1:2" ht="43.5" x14ac:dyDescent="0.35">
      <c r="A31" s="3" t="s">
        <v>382</v>
      </c>
      <c r="B31" s="78">
        <f>SUM(B32:B37)</f>
        <v>0</v>
      </c>
    </row>
    <row r="32" spans="1:2" ht="29" x14ac:dyDescent="0.35">
      <c r="A32" s="69" t="s">
        <v>88</v>
      </c>
      <c r="B32" s="33">
        <v>0</v>
      </c>
    </row>
    <row r="33" spans="1:5" ht="29" x14ac:dyDescent="0.35">
      <c r="A33" s="69" t="s">
        <v>89</v>
      </c>
      <c r="B33" s="33">
        <v>0</v>
      </c>
    </row>
    <row r="34" spans="1:5" x14ac:dyDescent="0.35">
      <c r="A34" s="69" t="s">
        <v>90</v>
      </c>
      <c r="B34" s="33">
        <v>0</v>
      </c>
    </row>
    <row r="35" spans="1:5" x14ac:dyDescent="0.35">
      <c r="A35" s="69" t="s">
        <v>91</v>
      </c>
      <c r="B35" s="33">
        <v>0</v>
      </c>
    </row>
    <row r="36" spans="1:5" ht="14.25" customHeight="1" x14ac:dyDescent="0.35">
      <c r="A36" s="69" t="s">
        <v>92</v>
      </c>
      <c r="B36" s="33">
        <v>0</v>
      </c>
    </row>
    <row r="37" spans="1:5" ht="14.25" customHeight="1" x14ac:dyDescent="0.35">
      <c r="A37" s="69" t="s">
        <v>93</v>
      </c>
      <c r="B37" s="33">
        <v>0</v>
      </c>
    </row>
    <row r="38" spans="1:5" ht="14.5" customHeight="1" x14ac:dyDescent="0.35">
      <c r="A38" s="68" t="s">
        <v>198</v>
      </c>
      <c r="B38" s="78">
        <f>SUM(B39:B40)</f>
        <v>0</v>
      </c>
    </row>
    <row r="39" spans="1:5" ht="43.5" customHeight="1" x14ac:dyDescent="0.35">
      <c r="A39" s="4" t="s">
        <v>108</v>
      </c>
      <c r="B39" s="33">
        <v>0</v>
      </c>
    </row>
    <row r="40" spans="1:5" ht="43.5" x14ac:dyDescent="0.35">
      <c r="A40" s="3" t="s">
        <v>115</v>
      </c>
      <c r="B40" s="33">
        <v>0</v>
      </c>
    </row>
    <row r="41" spans="1:5" ht="19" customHeight="1" x14ac:dyDescent="0.35">
      <c r="A41" s="62" t="s">
        <v>199</v>
      </c>
      <c r="B41" s="57">
        <f>SUM(B42:B46)</f>
        <v>0</v>
      </c>
    </row>
    <row r="42" spans="1:5" ht="29" x14ac:dyDescent="0.35">
      <c r="A42" s="3" t="s">
        <v>308</v>
      </c>
      <c r="B42" s="33">
        <v>0</v>
      </c>
    </row>
    <row r="43" spans="1:5" ht="29" x14ac:dyDescent="0.35">
      <c r="A43" s="3" t="s">
        <v>425</v>
      </c>
      <c r="B43" s="33">
        <v>0</v>
      </c>
    </row>
    <row r="44" spans="1:5" ht="30.5" customHeight="1" x14ac:dyDescent="0.35">
      <c r="A44" s="3" t="s">
        <v>426</v>
      </c>
      <c r="B44" s="33">
        <v>0</v>
      </c>
    </row>
    <row r="45" spans="1:5" ht="29" x14ac:dyDescent="0.35">
      <c r="A45" s="3" t="s">
        <v>309</v>
      </c>
      <c r="B45" s="33">
        <v>0</v>
      </c>
    </row>
    <row r="46" spans="1:5" ht="29" x14ac:dyDescent="0.35">
      <c r="A46" s="3" t="s">
        <v>310</v>
      </c>
      <c r="B46" s="37">
        <v>0</v>
      </c>
    </row>
    <row r="47" spans="1:5" ht="29" x14ac:dyDescent="0.25">
      <c r="A47" s="80" t="s">
        <v>200</v>
      </c>
      <c r="B47" s="57">
        <f>SUM(B48:B61)</f>
        <v>0</v>
      </c>
      <c r="E47" s="70"/>
    </row>
    <row r="48" spans="1:5" ht="29" x14ac:dyDescent="0.35">
      <c r="A48" s="3" t="s">
        <v>311</v>
      </c>
      <c r="B48" s="39">
        <v>0</v>
      </c>
    </row>
    <row r="49" spans="1:2" ht="29" x14ac:dyDescent="0.35">
      <c r="A49" s="3" t="s">
        <v>330</v>
      </c>
      <c r="B49" s="33">
        <v>0</v>
      </c>
    </row>
    <row r="50" spans="1:2" ht="29" x14ac:dyDescent="0.35">
      <c r="A50" s="3" t="s">
        <v>331</v>
      </c>
      <c r="B50" s="33">
        <v>0</v>
      </c>
    </row>
    <row r="51" spans="1:2" x14ac:dyDescent="0.35">
      <c r="A51" s="3" t="s">
        <v>5</v>
      </c>
      <c r="B51" s="33">
        <v>0</v>
      </c>
    </row>
    <row r="52" spans="1:2" x14ac:dyDescent="0.35">
      <c r="A52" s="3" t="s">
        <v>6</v>
      </c>
      <c r="B52" s="33">
        <v>0</v>
      </c>
    </row>
    <row r="53" spans="1:2" ht="29" x14ac:dyDescent="0.35">
      <c r="A53" s="3" t="s">
        <v>7</v>
      </c>
      <c r="B53" s="33">
        <v>0</v>
      </c>
    </row>
    <row r="54" spans="1:2" ht="30" customHeight="1" x14ac:dyDescent="0.35">
      <c r="A54" s="3" t="s">
        <v>404</v>
      </c>
      <c r="B54" s="33">
        <v>0</v>
      </c>
    </row>
    <row r="55" spans="1:2" ht="29" x14ac:dyDescent="0.35">
      <c r="A55" s="3" t="s">
        <v>45</v>
      </c>
      <c r="B55" s="33">
        <v>0</v>
      </c>
    </row>
    <row r="56" spans="1:2" ht="29" x14ac:dyDescent="0.35">
      <c r="A56" s="3" t="s">
        <v>47</v>
      </c>
      <c r="B56" s="33">
        <v>0</v>
      </c>
    </row>
    <row r="57" spans="1:2" ht="29" x14ac:dyDescent="0.35">
      <c r="A57" s="3" t="s">
        <v>48</v>
      </c>
      <c r="B57" s="33">
        <v>0</v>
      </c>
    </row>
    <row r="58" spans="1:2" ht="58" x14ac:dyDescent="0.35">
      <c r="A58" s="3" t="s">
        <v>8</v>
      </c>
      <c r="B58" s="33">
        <v>0</v>
      </c>
    </row>
    <row r="59" spans="1:2" ht="29" x14ac:dyDescent="0.35">
      <c r="A59" s="3" t="s">
        <v>9</v>
      </c>
      <c r="B59" s="33">
        <v>0</v>
      </c>
    </row>
    <row r="60" spans="1:2" x14ac:dyDescent="0.35">
      <c r="A60" s="3" t="s">
        <v>3</v>
      </c>
      <c r="B60" s="33">
        <v>0</v>
      </c>
    </row>
    <row r="61" spans="1:2" ht="14.25" customHeight="1" x14ac:dyDescent="0.35">
      <c r="A61" s="4" t="s">
        <v>39</v>
      </c>
      <c r="B61" s="33">
        <v>0</v>
      </c>
    </row>
  </sheetData>
  <sheetProtection algorithmName="SHA-512" hashValue="QOaYbbd4QM4fP2q7+7GCYPI88TENceRn5YmKgdHtXaaKng1+iXA+qu/msyFtTP7LxXMAw+gWEkK8NtoId3wzUg==" saltValue="5Aw6/o18F6EKlWb9BPzRMg==" spinCount="100000" sheet="1" objects="1" scenarios="1"/>
  <mergeCells count="1">
    <mergeCell ref="A1:B1"/>
  </mergeCells>
  <dataValidations count="5">
    <dataValidation type="whole" allowBlank="1" showInputMessage="1" showErrorMessage="1" error="Enter whole number" sqref="B4" xr:uid="{6990F3D0-076B-424A-BD2B-D201E7FCE7EF}">
      <formula1>0</formula1>
      <formula2>1000000000</formula2>
    </dataValidation>
    <dataValidation type="decimal" allowBlank="1" showInputMessage="1" showErrorMessage="1" error="No text" sqref="B5" xr:uid="{2F320E0C-DE88-4C97-8A78-8F87D120466C}">
      <formula1>0</formula1>
      <formula2>2000000000</formula2>
    </dataValidation>
    <dataValidation type="textLength" allowBlank="1" showInputMessage="1" showErrorMessage="1" error="Text " sqref="B9" xr:uid="{1B5D6F7B-06B7-468E-81C5-A7837F1D9E28}">
      <formula1>0</formula1>
      <formula2>150</formula2>
    </dataValidation>
    <dataValidation type="decimal" operator="greaterThanOrEqual" allowBlank="1" showInputMessage="1" showErrorMessage="1" error="No text" sqref="B8" xr:uid="{62BA2F80-0273-4DDC-B421-8BD84E8FA0A0}">
      <formula1>0</formula1>
    </dataValidation>
    <dataValidation type="whole" operator="greaterThanOrEqual" allowBlank="1" showInputMessage="1" showErrorMessage="1" error="Enter whole number" sqref="B7 B12:B14 B17:B29 B32:B37 B39:B40 B42:B46 B48:B61" xr:uid="{6F4B9906-5F96-4E4E-A40D-5D78A1A6C355}">
      <formula1>0</formula1>
    </dataValidation>
  </dataValidations>
  <pageMargins left="0.7" right="0.7" top="0.75" bottom="0.75" header="0.3" footer="0.3"/>
  <pageSetup orientation="portrait" r:id="rId1"/>
  <ignoredErrors>
    <ignoredError sqref="B10:B11 B16 B38 B41 B47 B3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A24A-6EC6-43B7-9CD0-8A7438DA8B18}">
  <dimension ref="A1:BJ7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796875" defaultRowHeight="14.5" x14ac:dyDescent="0.35"/>
  <cols>
    <col min="1" max="1" customWidth="true" style="2" width="57.81640625" collapsed="false"/>
    <col min="2" max="61" customWidth="true" style="1" width="15.6328125" collapsed="false"/>
    <col min="62" max="16384" style="1" width="9.1796875" collapsed="false"/>
  </cols>
  <sheetData>
    <row r="1" spans="1:62" ht="47" thickBot="1" x14ac:dyDescent="0.4">
      <c r="A1" s="91" t="s">
        <v>306</v>
      </c>
      <c r="B1" s="94"/>
      <c r="C1" s="5" t="s">
        <v>221</v>
      </c>
    </row>
    <row r="2" spans="1:62" x14ac:dyDescent="0.35">
      <c r="A2" s="95" t="s">
        <v>14</v>
      </c>
      <c r="B2" s="67" t="s">
        <v>78</v>
      </c>
      <c r="C2" s="67" t="s">
        <v>79</v>
      </c>
      <c r="D2" s="67" t="s">
        <v>80</v>
      </c>
      <c r="E2" s="67" t="s">
        <v>81</v>
      </c>
      <c r="F2" s="67" t="s">
        <v>82</v>
      </c>
      <c r="G2" s="67" t="s">
        <v>83</v>
      </c>
      <c r="H2" s="67" t="s">
        <v>84</v>
      </c>
      <c r="I2" s="67" t="s">
        <v>85</v>
      </c>
      <c r="J2" s="67" t="s">
        <v>86</v>
      </c>
      <c r="K2" s="67" t="s">
        <v>87</v>
      </c>
      <c r="L2" s="67" t="s">
        <v>146</v>
      </c>
      <c r="M2" s="67" t="s">
        <v>147</v>
      </c>
      <c r="N2" s="67" t="s">
        <v>148</v>
      </c>
      <c r="O2" s="67" t="s">
        <v>149</v>
      </c>
      <c r="P2" s="67" t="s">
        <v>150</v>
      </c>
      <c r="Q2" s="67" t="s">
        <v>151</v>
      </c>
      <c r="R2" s="67" t="s">
        <v>152</v>
      </c>
      <c r="S2" s="67" t="s">
        <v>153</v>
      </c>
      <c r="T2" s="67" t="s">
        <v>154</v>
      </c>
      <c r="U2" s="67" t="s">
        <v>155</v>
      </c>
      <c r="V2" s="67" t="s">
        <v>156</v>
      </c>
      <c r="W2" s="67" t="s">
        <v>157</v>
      </c>
      <c r="X2" s="67" t="s">
        <v>158</v>
      </c>
      <c r="Y2" s="67" t="s">
        <v>159</v>
      </c>
      <c r="Z2" s="67" t="s">
        <v>160</v>
      </c>
      <c r="AA2" s="67" t="s">
        <v>161</v>
      </c>
      <c r="AB2" s="67" t="s">
        <v>162</v>
      </c>
      <c r="AC2" s="67" t="s">
        <v>163</v>
      </c>
      <c r="AD2" s="67" t="s">
        <v>164</v>
      </c>
      <c r="AE2" s="67" t="s">
        <v>165</v>
      </c>
      <c r="AF2" s="67" t="s">
        <v>166</v>
      </c>
      <c r="AG2" s="67" t="s">
        <v>167</v>
      </c>
      <c r="AH2" s="67" t="s">
        <v>168</v>
      </c>
      <c r="AI2" s="67" t="s">
        <v>169</v>
      </c>
      <c r="AJ2" s="67" t="s">
        <v>170</v>
      </c>
      <c r="AK2" s="67" t="s">
        <v>171</v>
      </c>
      <c r="AL2" s="67" t="s">
        <v>172</v>
      </c>
      <c r="AM2" s="67" t="s">
        <v>173</v>
      </c>
      <c r="AN2" s="67" t="s">
        <v>174</v>
      </c>
      <c r="AO2" s="67" t="s">
        <v>175</v>
      </c>
      <c r="AP2" s="67" t="s">
        <v>176</v>
      </c>
      <c r="AQ2" s="67" t="s">
        <v>177</v>
      </c>
      <c r="AR2" s="67" t="s">
        <v>178</v>
      </c>
      <c r="AS2" s="67" t="s">
        <v>179</v>
      </c>
      <c r="AT2" s="67" t="s">
        <v>180</v>
      </c>
      <c r="AU2" s="67" t="s">
        <v>181</v>
      </c>
      <c r="AV2" s="67" t="s">
        <v>182</v>
      </c>
      <c r="AW2" s="67" t="s">
        <v>183</v>
      </c>
      <c r="AX2" s="67" t="s">
        <v>184</v>
      </c>
      <c r="AY2" s="67" t="s">
        <v>185</v>
      </c>
      <c r="AZ2" s="67" t="s">
        <v>186</v>
      </c>
      <c r="BA2" s="67" t="s">
        <v>187</v>
      </c>
      <c r="BB2" s="67" t="s">
        <v>188</v>
      </c>
      <c r="BC2" s="67" t="s">
        <v>189</v>
      </c>
      <c r="BD2" s="67" t="s">
        <v>190</v>
      </c>
      <c r="BE2" s="67" t="s">
        <v>191</v>
      </c>
      <c r="BF2" s="67" t="s">
        <v>192</v>
      </c>
      <c r="BG2" s="67" t="s">
        <v>193</v>
      </c>
      <c r="BH2" s="67" t="s">
        <v>194</v>
      </c>
      <c r="BI2" s="67" t="s">
        <v>195</v>
      </c>
    </row>
    <row r="3" spans="1:62" x14ac:dyDescent="0.35">
      <c r="A3" s="68" t="s">
        <v>38</v>
      </c>
      <c r="B3" s="96"/>
      <c r="C3" s="8"/>
      <c r="D3" s="8"/>
      <c r="E3" s="8"/>
      <c r="F3" s="8"/>
      <c r="G3" s="8"/>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26" t="s">
        <v>543</v>
      </c>
    </row>
    <row r="4" spans="1:62" x14ac:dyDescent="0.35">
      <c r="A4" s="4" t="s">
        <v>229</v>
      </c>
      <c r="B4" s="36"/>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row>
    <row r="5" spans="1:62" ht="15.75" customHeight="1" x14ac:dyDescent="0.35">
      <c r="A5" s="4" t="s">
        <v>406</v>
      </c>
      <c r="B5" s="35"/>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row>
    <row r="6" spans="1:62" ht="29" x14ac:dyDescent="0.35">
      <c r="A6" s="4" t="s">
        <v>407</v>
      </c>
      <c r="B6" s="35"/>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row>
    <row r="7" spans="1:62" ht="43.5" x14ac:dyDescent="0.35">
      <c r="A7" s="4" t="s">
        <v>405</v>
      </c>
      <c r="B7" s="35">
        <v>0</v>
      </c>
      <c r="C7" s="35">
        <v>0</v>
      </c>
      <c r="D7" s="35">
        <v>0</v>
      </c>
      <c r="E7" s="35">
        <v>0</v>
      </c>
      <c r="F7" s="35">
        <v>0</v>
      </c>
      <c r="G7" s="35">
        <v>0</v>
      </c>
      <c r="H7" s="35">
        <v>0</v>
      </c>
      <c r="I7" s="35">
        <v>0</v>
      </c>
      <c r="J7" s="35">
        <v>0</v>
      </c>
      <c r="K7" s="35">
        <v>0</v>
      </c>
      <c r="L7" s="35">
        <v>0</v>
      </c>
      <c r="M7" s="35">
        <v>0</v>
      </c>
      <c r="N7" s="35">
        <v>0</v>
      </c>
      <c r="O7" s="35">
        <v>0</v>
      </c>
      <c r="P7" s="35">
        <v>0</v>
      </c>
      <c r="Q7" s="35">
        <v>0</v>
      </c>
      <c r="R7" s="35">
        <v>0</v>
      </c>
      <c r="S7" s="35">
        <v>0</v>
      </c>
      <c r="T7" s="35">
        <v>0</v>
      </c>
      <c r="U7" s="35">
        <v>0</v>
      </c>
      <c r="V7" s="35">
        <v>0</v>
      </c>
      <c r="W7" s="35">
        <v>0</v>
      </c>
      <c r="X7" s="35">
        <v>0</v>
      </c>
      <c r="Y7" s="35">
        <v>0</v>
      </c>
      <c r="Z7" s="35">
        <v>0</v>
      </c>
      <c r="AA7" s="35">
        <v>0</v>
      </c>
      <c r="AB7" s="35">
        <v>0</v>
      </c>
      <c r="AC7" s="35">
        <v>0</v>
      </c>
      <c r="AD7" s="35">
        <v>0</v>
      </c>
      <c r="AE7" s="35">
        <v>0</v>
      </c>
      <c r="AF7" s="35">
        <v>0</v>
      </c>
      <c r="AG7" s="35">
        <v>0</v>
      </c>
      <c r="AH7" s="35">
        <v>0</v>
      </c>
      <c r="AI7" s="35">
        <v>0</v>
      </c>
      <c r="AJ7" s="35">
        <v>0</v>
      </c>
      <c r="AK7" s="35">
        <v>0</v>
      </c>
      <c r="AL7" s="35">
        <v>0</v>
      </c>
      <c r="AM7" s="35">
        <v>0</v>
      </c>
      <c r="AN7" s="35">
        <v>0</v>
      </c>
      <c r="AO7" s="35">
        <v>0</v>
      </c>
      <c r="AP7" s="35">
        <v>0</v>
      </c>
      <c r="AQ7" s="35">
        <v>0</v>
      </c>
      <c r="AR7" s="35">
        <v>0</v>
      </c>
      <c r="AS7" s="35">
        <v>0</v>
      </c>
      <c r="AT7" s="35">
        <v>0</v>
      </c>
      <c r="AU7" s="35">
        <v>0</v>
      </c>
      <c r="AV7" s="35">
        <v>0</v>
      </c>
      <c r="AW7" s="35">
        <v>0</v>
      </c>
      <c r="AX7" s="35">
        <v>0</v>
      </c>
      <c r="AY7" s="35">
        <v>0</v>
      </c>
      <c r="AZ7" s="35">
        <v>0</v>
      </c>
      <c r="BA7" s="35">
        <v>0</v>
      </c>
      <c r="BB7" s="35">
        <v>0</v>
      </c>
      <c r="BC7" s="35">
        <v>0</v>
      </c>
      <c r="BD7" s="35">
        <v>0</v>
      </c>
      <c r="BE7" s="35">
        <v>0</v>
      </c>
      <c r="BF7" s="35">
        <v>0</v>
      </c>
      <c r="BG7" s="35">
        <v>0</v>
      </c>
      <c r="BH7" s="35">
        <v>0</v>
      </c>
      <c r="BI7" s="35">
        <v>0</v>
      </c>
    </row>
    <row r="8" spans="1:62" x14ac:dyDescent="0.35">
      <c r="A8" s="68" t="s">
        <v>203</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row>
    <row r="9" spans="1:62" ht="29" x14ac:dyDescent="0.35">
      <c r="A9" s="3" t="s">
        <v>312</v>
      </c>
      <c r="B9" s="35">
        <v>0</v>
      </c>
      <c r="C9" s="35">
        <v>0</v>
      </c>
      <c r="D9" s="35">
        <v>0</v>
      </c>
      <c r="E9" s="35">
        <v>0</v>
      </c>
      <c r="F9" s="35">
        <v>0</v>
      </c>
      <c r="G9" s="35">
        <v>0</v>
      </c>
      <c r="H9" s="35">
        <v>0</v>
      </c>
      <c r="I9" s="35">
        <v>0</v>
      </c>
      <c r="J9" s="35">
        <v>0</v>
      </c>
      <c r="K9" s="35">
        <v>0</v>
      </c>
      <c r="L9" s="35">
        <v>0</v>
      </c>
      <c r="M9" s="35">
        <v>0</v>
      </c>
      <c r="N9" s="35">
        <v>0</v>
      </c>
      <c r="O9" s="35">
        <v>0</v>
      </c>
      <c r="P9" s="35">
        <v>0</v>
      </c>
      <c r="Q9" s="35">
        <v>0</v>
      </c>
      <c r="R9" s="35">
        <v>0</v>
      </c>
      <c r="S9" s="35">
        <v>0</v>
      </c>
      <c r="T9" s="35">
        <v>0</v>
      </c>
      <c r="U9" s="35">
        <v>0</v>
      </c>
      <c r="V9" s="35">
        <v>0</v>
      </c>
      <c r="W9" s="35">
        <v>0</v>
      </c>
      <c r="X9" s="35">
        <v>0</v>
      </c>
      <c r="Y9" s="35">
        <v>0</v>
      </c>
      <c r="Z9" s="35">
        <v>0</v>
      </c>
      <c r="AA9" s="35">
        <v>0</v>
      </c>
      <c r="AB9" s="35">
        <v>0</v>
      </c>
      <c r="AC9" s="35">
        <v>0</v>
      </c>
      <c r="AD9" s="35">
        <v>0</v>
      </c>
      <c r="AE9" s="35">
        <v>0</v>
      </c>
      <c r="AF9" s="35">
        <v>0</v>
      </c>
      <c r="AG9" s="35">
        <v>0</v>
      </c>
      <c r="AH9" s="35">
        <v>0</v>
      </c>
      <c r="AI9" s="35">
        <v>0</v>
      </c>
      <c r="AJ9" s="35">
        <v>0</v>
      </c>
      <c r="AK9" s="35">
        <v>0</v>
      </c>
      <c r="AL9" s="35">
        <v>0</v>
      </c>
      <c r="AM9" s="35">
        <v>0</v>
      </c>
      <c r="AN9" s="35">
        <v>0</v>
      </c>
      <c r="AO9" s="35">
        <v>0</v>
      </c>
      <c r="AP9" s="35">
        <v>0</v>
      </c>
      <c r="AQ9" s="35">
        <v>0</v>
      </c>
      <c r="AR9" s="35">
        <v>0</v>
      </c>
      <c r="AS9" s="35">
        <v>0</v>
      </c>
      <c r="AT9" s="35">
        <v>0</v>
      </c>
      <c r="AU9" s="35">
        <v>0</v>
      </c>
      <c r="AV9" s="35">
        <v>0</v>
      </c>
      <c r="AW9" s="35">
        <v>0</v>
      </c>
      <c r="AX9" s="35">
        <v>0</v>
      </c>
      <c r="AY9" s="35">
        <v>0</v>
      </c>
      <c r="AZ9" s="35">
        <v>0</v>
      </c>
      <c r="BA9" s="35">
        <v>0</v>
      </c>
      <c r="BB9" s="35">
        <v>0</v>
      </c>
      <c r="BC9" s="35">
        <v>0</v>
      </c>
      <c r="BD9" s="35">
        <v>0</v>
      </c>
      <c r="BE9" s="35">
        <v>0</v>
      </c>
      <c r="BF9" s="35">
        <v>0</v>
      </c>
      <c r="BG9" s="35">
        <v>0</v>
      </c>
      <c r="BH9" s="35">
        <v>0</v>
      </c>
      <c r="BI9" s="35">
        <v>0</v>
      </c>
      <c r="BJ9" s="26">
        <f>SUM(B9:BI9)</f>
        <v>0</v>
      </c>
    </row>
    <row r="10" spans="1:62" ht="29" x14ac:dyDescent="0.35">
      <c r="A10" s="3" t="s">
        <v>297</v>
      </c>
      <c r="B10" s="35">
        <v>0</v>
      </c>
      <c r="C10" s="35">
        <v>0</v>
      </c>
      <c r="D10" s="35">
        <v>0</v>
      </c>
      <c r="E10" s="35">
        <v>0</v>
      </c>
      <c r="F10" s="35">
        <v>0</v>
      </c>
      <c r="G10" s="35">
        <v>0</v>
      </c>
      <c r="H10" s="35">
        <v>0</v>
      </c>
      <c r="I10" s="35">
        <v>0</v>
      </c>
      <c r="J10" s="35">
        <v>0</v>
      </c>
      <c r="K10" s="35">
        <v>0</v>
      </c>
      <c r="L10" s="35">
        <v>0</v>
      </c>
      <c r="M10" s="35">
        <v>0</v>
      </c>
      <c r="N10" s="35">
        <v>0</v>
      </c>
      <c r="O10" s="35">
        <v>0</v>
      </c>
      <c r="P10" s="35">
        <v>0</v>
      </c>
      <c r="Q10" s="35">
        <v>0</v>
      </c>
      <c r="R10" s="35">
        <v>0</v>
      </c>
      <c r="S10" s="35">
        <v>0</v>
      </c>
      <c r="T10" s="35">
        <v>0</v>
      </c>
      <c r="U10" s="35">
        <v>0</v>
      </c>
      <c r="V10" s="35">
        <v>0</v>
      </c>
      <c r="W10" s="35">
        <v>0</v>
      </c>
      <c r="X10" s="35">
        <v>0</v>
      </c>
      <c r="Y10" s="35">
        <v>0</v>
      </c>
      <c r="Z10" s="35">
        <v>0</v>
      </c>
      <c r="AA10" s="35">
        <v>0</v>
      </c>
      <c r="AB10" s="35">
        <v>0</v>
      </c>
      <c r="AC10" s="35">
        <v>0</v>
      </c>
      <c r="AD10" s="35">
        <v>0</v>
      </c>
      <c r="AE10" s="35">
        <v>0</v>
      </c>
      <c r="AF10" s="35">
        <v>0</v>
      </c>
      <c r="AG10" s="35">
        <v>0</v>
      </c>
      <c r="AH10" s="35">
        <v>0</v>
      </c>
      <c r="AI10" s="35">
        <v>0</v>
      </c>
      <c r="AJ10" s="35">
        <v>0</v>
      </c>
      <c r="AK10" s="35">
        <v>0</v>
      </c>
      <c r="AL10" s="35">
        <v>0</v>
      </c>
      <c r="AM10" s="35">
        <v>0</v>
      </c>
      <c r="AN10" s="35">
        <v>0</v>
      </c>
      <c r="AO10" s="35">
        <v>0</v>
      </c>
      <c r="AP10" s="35">
        <v>0</v>
      </c>
      <c r="AQ10" s="35">
        <v>0</v>
      </c>
      <c r="AR10" s="35">
        <v>0</v>
      </c>
      <c r="AS10" s="35">
        <v>0</v>
      </c>
      <c r="AT10" s="35">
        <v>0</v>
      </c>
      <c r="AU10" s="35">
        <v>0</v>
      </c>
      <c r="AV10" s="35">
        <v>0</v>
      </c>
      <c r="AW10" s="35">
        <v>0</v>
      </c>
      <c r="AX10" s="35">
        <v>0</v>
      </c>
      <c r="AY10" s="35">
        <v>0</v>
      </c>
      <c r="AZ10" s="35">
        <v>0</v>
      </c>
      <c r="BA10" s="35">
        <v>0</v>
      </c>
      <c r="BB10" s="35">
        <v>0</v>
      </c>
      <c r="BC10" s="35">
        <v>0</v>
      </c>
      <c r="BD10" s="35">
        <v>0</v>
      </c>
      <c r="BE10" s="35">
        <v>0</v>
      </c>
      <c r="BF10" s="35">
        <v>0</v>
      </c>
      <c r="BG10" s="35">
        <v>0</v>
      </c>
      <c r="BH10" s="35">
        <v>0</v>
      </c>
      <c r="BI10" s="35">
        <v>0</v>
      </c>
      <c r="BJ10" s="26">
        <f>SUM(B10:BI10)</f>
        <v>0</v>
      </c>
    </row>
    <row r="11" spans="1:62" x14ac:dyDescent="0.35">
      <c r="A11" s="68" t="s">
        <v>202</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row>
    <row r="12" spans="1:62" ht="29" x14ac:dyDescent="0.35">
      <c r="A12" s="3" t="s">
        <v>313</v>
      </c>
      <c r="B12" s="35">
        <v>0</v>
      </c>
      <c r="C12" s="35">
        <v>0</v>
      </c>
      <c r="D12" s="35">
        <v>0</v>
      </c>
      <c r="E12" s="35">
        <v>0</v>
      </c>
      <c r="F12" s="35">
        <v>0</v>
      </c>
      <c r="G12" s="35">
        <v>0</v>
      </c>
      <c r="H12" s="35">
        <v>0</v>
      </c>
      <c r="I12" s="35">
        <v>0</v>
      </c>
      <c r="J12" s="35">
        <v>0</v>
      </c>
      <c r="K12" s="35">
        <v>0</v>
      </c>
      <c r="L12" s="35">
        <v>0</v>
      </c>
      <c r="M12" s="35">
        <v>0</v>
      </c>
      <c r="N12" s="35">
        <v>0</v>
      </c>
      <c r="O12" s="35">
        <v>0</v>
      </c>
      <c r="P12" s="35">
        <v>0</v>
      </c>
      <c r="Q12" s="35">
        <v>0</v>
      </c>
      <c r="R12" s="35">
        <v>0</v>
      </c>
      <c r="S12" s="35">
        <v>0</v>
      </c>
      <c r="T12" s="35">
        <v>0</v>
      </c>
      <c r="U12" s="35">
        <v>0</v>
      </c>
      <c r="V12" s="35">
        <v>0</v>
      </c>
      <c r="W12" s="35">
        <v>0</v>
      </c>
      <c r="X12" s="35">
        <v>0</v>
      </c>
      <c r="Y12" s="35">
        <v>0</v>
      </c>
      <c r="Z12" s="35">
        <v>0</v>
      </c>
      <c r="AA12" s="35">
        <v>0</v>
      </c>
      <c r="AB12" s="35">
        <v>0</v>
      </c>
      <c r="AC12" s="35">
        <v>0</v>
      </c>
      <c r="AD12" s="35">
        <v>0</v>
      </c>
      <c r="AE12" s="35">
        <v>0</v>
      </c>
      <c r="AF12" s="35">
        <v>0</v>
      </c>
      <c r="AG12" s="35">
        <v>0</v>
      </c>
      <c r="AH12" s="35">
        <v>0</v>
      </c>
      <c r="AI12" s="35">
        <v>0</v>
      </c>
      <c r="AJ12" s="35">
        <v>0</v>
      </c>
      <c r="AK12" s="35">
        <v>0</v>
      </c>
      <c r="AL12" s="35">
        <v>0</v>
      </c>
      <c r="AM12" s="35">
        <v>0</v>
      </c>
      <c r="AN12" s="35">
        <v>0</v>
      </c>
      <c r="AO12" s="35">
        <v>0</v>
      </c>
      <c r="AP12" s="35">
        <v>0</v>
      </c>
      <c r="AQ12" s="35">
        <v>0</v>
      </c>
      <c r="AR12" s="35">
        <v>0</v>
      </c>
      <c r="AS12" s="35">
        <v>0</v>
      </c>
      <c r="AT12" s="35">
        <v>0</v>
      </c>
      <c r="AU12" s="35">
        <v>0</v>
      </c>
      <c r="AV12" s="35">
        <v>0</v>
      </c>
      <c r="AW12" s="35">
        <v>0</v>
      </c>
      <c r="AX12" s="35">
        <v>0</v>
      </c>
      <c r="AY12" s="35">
        <v>0</v>
      </c>
      <c r="AZ12" s="35">
        <v>0</v>
      </c>
      <c r="BA12" s="35">
        <v>0</v>
      </c>
      <c r="BB12" s="35">
        <v>0</v>
      </c>
      <c r="BC12" s="35">
        <v>0</v>
      </c>
      <c r="BD12" s="35">
        <v>0</v>
      </c>
      <c r="BE12" s="35">
        <v>0</v>
      </c>
      <c r="BF12" s="35">
        <v>0</v>
      </c>
      <c r="BG12" s="35">
        <v>0</v>
      </c>
      <c r="BH12" s="35">
        <v>0</v>
      </c>
      <c r="BI12" s="35">
        <v>0</v>
      </c>
      <c r="BJ12" s="26">
        <f>SUM(B12:BI12)</f>
        <v>0</v>
      </c>
    </row>
    <row r="13" spans="1:62" ht="29" x14ac:dyDescent="0.35">
      <c r="A13" s="3" t="s">
        <v>299</v>
      </c>
      <c r="B13" s="35">
        <v>0</v>
      </c>
      <c r="C13" s="35">
        <v>0</v>
      </c>
      <c r="D13" s="35">
        <v>0</v>
      </c>
      <c r="E13" s="35">
        <v>0</v>
      </c>
      <c r="F13" s="35">
        <v>0</v>
      </c>
      <c r="G13" s="35">
        <v>0</v>
      </c>
      <c r="H13" s="35">
        <v>0</v>
      </c>
      <c r="I13" s="35">
        <v>0</v>
      </c>
      <c r="J13" s="35">
        <v>0</v>
      </c>
      <c r="K13" s="35">
        <v>0</v>
      </c>
      <c r="L13" s="35">
        <v>0</v>
      </c>
      <c r="M13" s="35">
        <v>0</v>
      </c>
      <c r="N13" s="35">
        <v>0</v>
      </c>
      <c r="O13" s="35">
        <v>0</v>
      </c>
      <c r="P13" s="35">
        <v>0</v>
      </c>
      <c r="Q13" s="35">
        <v>0</v>
      </c>
      <c r="R13" s="35">
        <v>0</v>
      </c>
      <c r="S13" s="35">
        <v>0</v>
      </c>
      <c r="T13" s="35">
        <v>0</v>
      </c>
      <c r="U13" s="35">
        <v>0</v>
      </c>
      <c r="V13" s="35">
        <v>0</v>
      </c>
      <c r="W13" s="35">
        <v>0</v>
      </c>
      <c r="X13" s="35">
        <v>0</v>
      </c>
      <c r="Y13" s="35">
        <v>0</v>
      </c>
      <c r="Z13" s="35">
        <v>0</v>
      </c>
      <c r="AA13" s="35">
        <v>0</v>
      </c>
      <c r="AB13" s="35">
        <v>0</v>
      </c>
      <c r="AC13" s="35">
        <v>0</v>
      </c>
      <c r="AD13" s="35">
        <v>0</v>
      </c>
      <c r="AE13" s="35">
        <v>0</v>
      </c>
      <c r="AF13" s="35">
        <v>0</v>
      </c>
      <c r="AG13" s="35">
        <v>0</v>
      </c>
      <c r="AH13" s="35">
        <v>0</v>
      </c>
      <c r="AI13" s="35">
        <v>0</v>
      </c>
      <c r="AJ13" s="35">
        <v>0</v>
      </c>
      <c r="AK13" s="35">
        <v>0</v>
      </c>
      <c r="AL13" s="35">
        <v>0</v>
      </c>
      <c r="AM13" s="35">
        <v>0</v>
      </c>
      <c r="AN13" s="35">
        <v>0</v>
      </c>
      <c r="AO13" s="35">
        <v>0</v>
      </c>
      <c r="AP13" s="35">
        <v>0</v>
      </c>
      <c r="AQ13" s="35">
        <v>0</v>
      </c>
      <c r="AR13" s="35">
        <v>0</v>
      </c>
      <c r="AS13" s="35">
        <v>0</v>
      </c>
      <c r="AT13" s="35">
        <v>0</v>
      </c>
      <c r="AU13" s="35">
        <v>0</v>
      </c>
      <c r="AV13" s="35">
        <v>0</v>
      </c>
      <c r="AW13" s="35">
        <v>0</v>
      </c>
      <c r="AX13" s="35">
        <v>0</v>
      </c>
      <c r="AY13" s="35">
        <v>0</v>
      </c>
      <c r="AZ13" s="35">
        <v>0</v>
      </c>
      <c r="BA13" s="35">
        <v>0</v>
      </c>
      <c r="BB13" s="35">
        <v>0</v>
      </c>
      <c r="BC13" s="35">
        <v>0</v>
      </c>
      <c r="BD13" s="35">
        <v>0</v>
      </c>
      <c r="BE13" s="35">
        <v>0</v>
      </c>
      <c r="BF13" s="35">
        <v>0</v>
      </c>
      <c r="BG13" s="35">
        <v>0</v>
      </c>
      <c r="BH13" s="35">
        <v>0</v>
      </c>
      <c r="BI13" s="35">
        <v>0</v>
      </c>
      <c r="BJ13" s="26">
        <f>SUM(B13:BI13)</f>
        <v>0</v>
      </c>
    </row>
    <row r="14" spans="1:62" ht="29" x14ac:dyDescent="0.35">
      <c r="A14" s="68" t="s">
        <v>204</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62" ht="29" x14ac:dyDescent="0.35">
      <c r="A15" s="3" t="s">
        <v>314</v>
      </c>
      <c r="B15" s="35">
        <v>0</v>
      </c>
      <c r="C15" s="35">
        <v>0</v>
      </c>
      <c r="D15" s="35">
        <v>0</v>
      </c>
      <c r="E15" s="35">
        <v>0</v>
      </c>
      <c r="F15" s="35">
        <v>0</v>
      </c>
      <c r="G15" s="35">
        <v>0</v>
      </c>
      <c r="H15" s="35">
        <v>0</v>
      </c>
      <c r="I15" s="35">
        <v>0</v>
      </c>
      <c r="J15" s="35">
        <v>0</v>
      </c>
      <c r="K15" s="35">
        <v>0</v>
      </c>
      <c r="L15" s="35">
        <v>0</v>
      </c>
      <c r="M15" s="35">
        <v>0</v>
      </c>
      <c r="N15" s="35">
        <v>0</v>
      </c>
      <c r="O15" s="35">
        <v>0</v>
      </c>
      <c r="P15" s="35">
        <v>0</v>
      </c>
      <c r="Q15" s="35">
        <v>0</v>
      </c>
      <c r="R15" s="35">
        <v>0</v>
      </c>
      <c r="S15" s="35">
        <v>0</v>
      </c>
      <c r="T15" s="35">
        <v>0</v>
      </c>
      <c r="U15" s="35">
        <v>0</v>
      </c>
      <c r="V15" s="35">
        <v>0</v>
      </c>
      <c r="W15" s="35">
        <v>0</v>
      </c>
      <c r="X15" s="35">
        <v>0</v>
      </c>
      <c r="Y15" s="35">
        <v>0</v>
      </c>
      <c r="Z15" s="35">
        <v>0</v>
      </c>
      <c r="AA15" s="35">
        <v>0</v>
      </c>
      <c r="AB15" s="35">
        <v>0</v>
      </c>
      <c r="AC15" s="35">
        <v>0</v>
      </c>
      <c r="AD15" s="35">
        <v>0</v>
      </c>
      <c r="AE15" s="35">
        <v>0</v>
      </c>
      <c r="AF15" s="35">
        <v>0</v>
      </c>
      <c r="AG15" s="35">
        <v>0</v>
      </c>
      <c r="AH15" s="35">
        <v>0</v>
      </c>
      <c r="AI15" s="35">
        <v>0</v>
      </c>
      <c r="AJ15" s="35">
        <v>0</v>
      </c>
      <c r="AK15" s="35">
        <v>0</v>
      </c>
      <c r="AL15" s="35">
        <v>0</v>
      </c>
      <c r="AM15" s="35">
        <v>0</v>
      </c>
      <c r="AN15" s="35">
        <v>0</v>
      </c>
      <c r="AO15" s="35">
        <v>0</v>
      </c>
      <c r="AP15" s="35">
        <v>0</v>
      </c>
      <c r="AQ15" s="35">
        <v>0</v>
      </c>
      <c r="AR15" s="35">
        <v>0</v>
      </c>
      <c r="AS15" s="35">
        <v>0</v>
      </c>
      <c r="AT15" s="35">
        <v>0</v>
      </c>
      <c r="AU15" s="35">
        <v>0</v>
      </c>
      <c r="AV15" s="35">
        <v>0</v>
      </c>
      <c r="AW15" s="35">
        <v>0</v>
      </c>
      <c r="AX15" s="35">
        <v>0</v>
      </c>
      <c r="AY15" s="35">
        <v>0</v>
      </c>
      <c r="AZ15" s="35">
        <v>0</v>
      </c>
      <c r="BA15" s="35">
        <v>0</v>
      </c>
      <c r="BB15" s="35">
        <v>0</v>
      </c>
      <c r="BC15" s="35">
        <v>0</v>
      </c>
      <c r="BD15" s="35">
        <v>0</v>
      </c>
      <c r="BE15" s="35">
        <v>0</v>
      </c>
      <c r="BF15" s="35">
        <v>0</v>
      </c>
      <c r="BG15" s="35">
        <v>0</v>
      </c>
      <c r="BH15" s="35">
        <v>0</v>
      </c>
      <c r="BI15" s="35">
        <v>0</v>
      </c>
      <c r="BJ15" s="26">
        <f>SUM(B15:BI15)</f>
        <v>0</v>
      </c>
    </row>
    <row r="16" spans="1:62" ht="29" x14ac:dyDescent="0.35">
      <c r="A16" s="3" t="s">
        <v>298</v>
      </c>
      <c r="B16" s="35">
        <v>0</v>
      </c>
      <c r="C16" s="35">
        <v>0</v>
      </c>
      <c r="D16" s="35">
        <v>0</v>
      </c>
      <c r="E16" s="35">
        <v>0</v>
      </c>
      <c r="F16" s="35">
        <v>0</v>
      </c>
      <c r="G16" s="35">
        <v>0</v>
      </c>
      <c r="H16" s="35">
        <v>0</v>
      </c>
      <c r="I16" s="35">
        <v>0</v>
      </c>
      <c r="J16" s="35">
        <v>0</v>
      </c>
      <c r="K16" s="35">
        <v>0</v>
      </c>
      <c r="L16" s="35">
        <v>0</v>
      </c>
      <c r="M16" s="35">
        <v>0</v>
      </c>
      <c r="N16" s="35">
        <v>0</v>
      </c>
      <c r="O16" s="35">
        <v>0</v>
      </c>
      <c r="P16" s="35">
        <v>0</v>
      </c>
      <c r="Q16" s="35">
        <v>0</v>
      </c>
      <c r="R16" s="35">
        <v>0</v>
      </c>
      <c r="S16" s="35">
        <v>0</v>
      </c>
      <c r="T16" s="35">
        <v>0</v>
      </c>
      <c r="U16" s="35">
        <v>0</v>
      </c>
      <c r="V16" s="35">
        <v>0</v>
      </c>
      <c r="W16" s="35">
        <v>0</v>
      </c>
      <c r="X16" s="35">
        <v>0</v>
      </c>
      <c r="Y16" s="35">
        <v>0</v>
      </c>
      <c r="Z16" s="35">
        <v>0</v>
      </c>
      <c r="AA16" s="35">
        <v>0</v>
      </c>
      <c r="AB16" s="35">
        <v>0</v>
      </c>
      <c r="AC16" s="35">
        <v>0</v>
      </c>
      <c r="AD16" s="35">
        <v>0</v>
      </c>
      <c r="AE16" s="35">
        <v>0</v>
      </c>
      <c r="AF16" s="35">
        <v>0</v>
      </c>
      <c r="AG16" s="35">
        <v>0</v>
      </c>
      <c r="AH16" s="35">
        <v>0</v>
      </c>
      <c r="AI16" s="35">
        <v>0</v>
      </c>
      <c r="AJ16" s="35">
        <v>0</v>
      </c>
      <c r="AK16" s="35">
        <v>0</v>
      </c>
      <c r="AL16" s="35">
        <v>0</v>
      </c>
      <c r="AM16" s="35">
        <v>0</v>
      </c>
      <c r="AN16" s="35">
        <v>0</v>
      </c>
      <c r="AO16" s="35">
        <v>0</v>
      </c>
      <c r="AP16" s="35">
        <v>0</v>
      </c>
      <c r="AQ16" s="35">
        <v>0</v>
      </c>
      <c r="AR16" s="35">
        <v>0</v>
      </c>
      <c r="AS16" s="35">
        <v>0</v>
      </c>
      <c r="AT16" s="35">
        <v>0</v>
      </c>
      <c r="AU16" s="35">
        <v>0</v>
      </c>
      <c r="AV16" s="35">
        <v>0</v>
      </c>
      <c r="AW16" s="35">
        <v>0</v>
      </c>
      <c r="AX16" s="35">
        <v>0</v>
      </c>
      <c r="AY16" s="35">
        <v>0</v>
      </c>
      <c r="AZ16" s="35">
        <v>0</v>
      </c>
      <c r="BA16" s="35">
        <v>0</v>
      </c>
      <c r="BB16" s="35">
        <v>0</v>
      </c>
      <c r="BC16" s="35">
        <v>0</v>
      </c>
      <c r="BD16" s="35">
        <v>0</v>
      </c>
      <c r="BE16" s="35">
        <v>0</v>
      </c>
      <c r="BF16" s="35">
        <v>0</v>
      </c>
      <c r="BG16" s="35">
        <v>0</v>
      </c>
      <c r="BH16" s="35">
        <v>0</v>
      </c>
      <c r="BI16" s="35">
        <v>0</v>
      </c>
      <c r="BJ16" s="26">
        <f>SUM(B16:BI16)</f>
        <v>0</v>
      </c>
    </row>
    <row r="17" spans="1:62" ht="29" x14ac:dyDescent="0.35">
      <c r="A17" s="4" t="s">
        <v>231</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2" x14ac:dyDescent="0.35">
      <c r="A18" s="68" t="s">
        <v>443</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row>
    <row r="19" spans="1:62" ht="29" x14ac:dyDescent="0.35">
      <c r="A19" s="4" t="s">
        <v>500</v>
      </c>
      <c r="B19" s="36">
        <v>0</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26">
        <f>SUM(B19:BI19)</f>
        <v>0</v>
      </c>
    </row>
    <row r="20" spans="1:62" x14ac:dyDescent="0.35">
      <c r="A20" s="95" t="s">
        <v>508</v>
      </c>
      <c r="B20" s="93">
        <f>B9+B12+B15-B19</f>
        <v>0</v>
      </c>
      <c r="C20" s="93">
        <f t="shared" ref="C20:BI20" si="0">C9+C12+C15-C19</f>
        <v>0</v>
      </c>
      <c r="D20" s="93">
        <f t="shared" si="0"/>
        <v>0</v>
      </c>
      <c r="E20" s="93">
        <f t="shared" si="0"/>
        <v>0</v>
      </c>
      <c r="F20" s="93">
        <f t="shared" si="0"/>
        <v>0</v>
      </c>
      <c r="G20" s="93">
        <f t="shared" si="0"/>
        <v>0</v>
      </c>
      <c r="H20" s="93">
        <f t="shared" si="0"/>
        <v>0</v>
      </c>
      <c r="I20" s="93">
        <f t="shared" si="0"/>
        <v>0</v>
      </c>
      <c r="J20" s="93">
        <f t="shared" si="0"/>
        <v>0</v>
      </c>
      <c r="K20" s="93">
        <f t="shared" si="0"/>
        <v>0</v>
      </c>
      <c r="L20" s="93">
        <f t="shared" si="0"/>
        <v>0</v>
      </c>
      <c r="M20" s="93">
        <f t="shared" si="0"/>
        <v>0</v>
      </c>
      <c r="N20" s="93">
        <f t="shared" si="0"/>
        <v>0</v>
      </c>
      <c r="O20" s="93">
        <f t="shared" si="0"/>
        <v>0</v>
      </c>
      <c r="P20" s="93">
        <f t="shared" si="0"/>
        <v>0</v>
      </c>
      <c r="Q20" s="93">
        <f t="shared" si="0"/>
        <v>0</v>
      </c>
      <c r="R20" s="93">
        <f t="shared" si="0"/>
        <v>0</v>
      </c>
      <c r="S20" s="93">
        <f t="shared" si="0"/>
        <v>0</v>
      </c>
      <c r="T20" s="93">
        <f t="shared" si="0"/>
        <v>0</v>
      </c>
      <c r="U20" s="93">
        <f t="shared" si="0"/>
        <v>0</v>
      </c>
      <c r="V20" s="93">
        <f t="shared" si="0"/>
        <v>0</v>
      </c>
      <c r="W20" s="93">
        <f t="shared" si="0"/>
        <v>0</v>
      </c>
      <c r="X20" s="93">
        <f t="shared" si="0"/>
        <v>0</v>
      </c>
      <c r="Y20" s="93">
        <f t="shared" si="0"/>
        <v>0</v>
      </c>
      <c r="Z20" s="93">
        <f t="shared" si="0"/>
        <v>0</v>
      </c>
      <c r="AA20" s="93">
        <f t="shared" si="0"/>
        <v>0</v>
      </c>
      <c r="AB20" s="93">
        <f t="shared" si="0"/>
        <v>0</v>
      </c>
      <c r="AC20" s="93">
        <f t="shared" si="0"/>
        <v>0</v>
      </c>
      <c r="AD20" s="93">
        <f t="shared" si="0"/>
        <v>0</v>
      </c>
      <c r="AE20" s="93">
        <f t="shared" si="0"/>
        <v>0</v>
      </c>
      <c r="AF20" s="93">
        <f t="shared" si="0"/>
        <v>0</v>
      </c>
      <c r="AG20" s="93">
        <f t="shared" si="0"/>
        <v>0</v>
      </c>
      <c r="AH20" s="93">
        <f t="shared" si="0"/>
        <v>0</v>
      </c>
      <c r="AI20" s="93">
        <f t="shared" si="0"/>
        <v>0</v>
      </c>
      <c r="AJ20" s="93">
        <f t="shared" si="0"/>
        <v>0</v>
      </c>
      <c r="AK20" s="93">
        <f t="shared" si="0"/>
        <v>0</v>
      </c>
      <c r="AL20" s="93">
        <f t="shared" si="0"/>
        <v>0</v>
      </c>
      <c r="AM20" s="93">
        <f t="shared" si="0"/>
        <v>0</v>
      </c>
      <c r="AN20" s="93">
        <f t="shared" si="0"/>
        <v>0</v>
      </c>
      <c r="AO20" s="93">
        <f t="shared" si="0"/>
        <v>0</v>
      </c>
      <c r="AP20" s="93">
        <f t="shared" si="0"/>
        <v>0</v>
      </c>
      <c r="AQ20" s="93">
        <f t="shared" si="0"/>
        <v>0</v>
      </c>
      <c r="AR20" s="93">
        <f t="shared" si="0"/>
        <v>0</v>
      </c>
      <c r="AS20" s="93">
        <f t="shared" si="0"/>
        <v>0</v>
      </c>
      <c r="AT20" s="93">
        <f t="shared" si="0"/>
        <v>0</v>
      </c>
      <c r="AU20" s="93">
        <f t="shared" si="0"/>
        <v>0</v>
      </c>
      <c r="AV20" s="93">
        <f t="shared" si="0"/>
        <v>0</v>
      </c>
      <c r="AW20" s="93">
        <f t="shared" si="0"/>
        <v>0</v>
      </c>
      <c r="AX20" s="93">
        <f t="shared" si="0"/>
        <v>0</v>
      </c>
      <c r="AY20" s="93">
        <f t="shared" si="0"/>
        <v>0</v>
      </c>
      <c r="AZ20" s="93">
        <f t="shared" si="0"/>
        <v>0</v>
      </c>
      <c r="BA20" s="93">
        <f t="shared" si="0"/>
        <v>0</v>
      </c>
      <c r="BB20" s="93">
        <f t="shared" si="0"/>
        <v>0</v>
      </c>
      <c r="BC20" s="93">
        <f t="shared" si="0"/>
        <v>0</v>
      </c>
      <c r="BD20" s="93">
        <f t="shared" si="0"/>
        <v>0</v>
      </c>
      <c r="BE20" s="93">
        <f t="shared" si="0"/>
        <v>0</v>
      </c>
      <c r="BF20" s="93">
        <f t="shared" si="0"/>
        <v>0</v>
      </c>
      <c r="BG20" s="93">
        <f t="shared" si="0"/>
        <v>0</v>
      </c>
      <c r="BH20" s="93">
        <f t="shared" si="0"/>
        <v>0</v>
      </c>
      <c r="BI20" s="93">
        <f t="shared" si="0"/>
        <v>0</v>
      </c>
      <c r="BJ20" s="26"/>
    </row>
    <row r="21" spans="1:62" x14ac:dyDescent="0.35">
      <c r="A21" s="68" t="s">
        <v>201</v>
      </c>
      <c r="B21" s="93">
        <f>SUM(B22:B24)</f>
        <v>0</v>
      </c>
      <c r="C21" s="93">
        <f t="shared" ref="C21:BI21" si="1">SUM(C22:C24)</f>
        <v>0</v>
      </c>
      <c r="D21" s="93">
        <f t="shared" si="1"/>
        <v>0</v>
      </c>
      <c r="E21" s="93">
        <f t="shared" si="1"/>
        <v>0</v>
      </c>
      <c r="F21" s="93">
        <f t="shared" si="1"/>
        <v>0</v>
      </c>
      <c r="G21" s="93">
        <f t="shared" si="1"/>
        <v>0</v>
      </c>
      <c r="H21" s="93">
        <f t="shared" si="1"/>
        <v>0</v>
      </c>
      <c r="I21" s="93">
        <f t="shared" si="1"/>
        <v>0</v>
      </c>
      <c r="J21" s="93">
        <f t="shared" si="1"/>
        <v>0</v>
      </c>
      <c r="K21" s="93">
        <f t="shared" si="1"/>
        <v>0</v>
      </c>
      <c r="L21" s="93">
        <f t="shared" si="1"/>
        <v>0</v>
      </c>
      <c r="M21" s="93">
        <f t="shared" si="1"/>
        <v>0</v>
      </c>
      <c r="N21" s="93">
        <f t="shared" si="1"/>
        <v>0</v>
      </c>
      <c r="O21" s="93">
        <f t="shared" si="1"/>
        <v>0</v>
      </c>
      <c r="P21" s="93">
        <f t="shared" si="1"/>
        <v>0</v>
      </c>
      <c r="Q21" s="93">
        <f t="shared" si="1"/>
        <v>0</v>
      </c>
      <c r="R21" s="93">
        <f t="shared" si="1"/>
        <v>0</v>
      </c>
      <c r="S21" s="93">
        <f t="shared" si="1"/>
        <v>0</v>
      </c>
      <c r="T21" s="93">
        <f t="shared" si="1"/>
        <v>0</v>
      </c>
      <c r="U21" s="93">
        <f t="shared" si="1"/>
        <v>0</v>
      </c>
      <c r="V21" s="93">
        <f t="shared" si="1"/>
        <v>0</v>
      </c>
      <c r="W21" s="93">
        <f t="shared" si="1"/>
        <v>0</v>
      </c>
      <c r="X21" s="93">
        <f t="shared" si="1"/>
        <v>0</v>
      </c>
      <c r="Y21" s="93">
        <f t="shared" si="1"/>
        <v>0</v>
      </c>
      <c r="Z21" s="93">
        <f t="shared" si="1"/>
        <v>0</v>
      </c>
      <c r="AA21" s="93">
        <f t="shared" si="1"/>
        <v>0</v>
      </c>
      <c r="AB21" s="93">
        <f t="shared" si="1"/>
        <v>0</v>
      </c>
      <c r="AC21" s="93">
        <f t="shared" si="1"/>
        <v>0</v>
      </c>
      <c r="AD21" s="93">
        <f t="shared" si="1"/>
        <v>0</v>
      </c>
      <c r="AE21" s="93">
        <f t="shared" si="1"/>
        <v>0</v>
      </c>
      <c r="AF21" s="93">
        <f t="shared" si="1"/>
        <v>0</v>
      </c>
      <c r="AG21" s="93">
        <f t="shared" si="1"/>
        <v>0</v>
      </c>
      <c r="AH21" s="93">
        <f t="shared" si="1"/>
        <v>0</v>
      </c>
      <c r="AI21" s="93">
        <f t="shared" si="1"/>
        <v>0</v>
      </c>
      <c r="AJ21" s="93">
        <f t="shared" si="1"/>
        <v>0</v>
      </c>
      <c r="AK21" s="93">
        <f t="shared" si="1"/>
        <v>0</v>
      </c>
      <c r="AL21" s="93">
        <f t="shared" si="1"/>
        <v>0</v>
      </c>
      <c r="AM21" s="93">
        <f t="shared" si="1"/>
        <v>0</v>
      </c>
      <c r="AN21" s="93">
        <f t="shared" si="1"/>
        <v>0</v>
      </c>
      <c r="AO21" s="93">
        <f t="shared" si="1"/>
        <v>0</v>
      </c>
      <c r="AP21" s="93">
        <f t="shared" si="1"/>
        <v>0</v>
      </c>
      <c r="AQ21" s="93">
        <f t="shared" si="1"/>
        <v>0</v>
      </c>
      <c r="AR21" s="93">
        <f t="shared" si="1"/>
        <v>0</v>
      </c>
      <c r="AS21" s="93">
        <f t="shared" si="1"/>
        <v>0</v>
      </c>
      <c r="AT21" s="93">
        <f t="shared" si="1"/>
        <v>0</v>
      </c>
      <c r="AU21" s="93">
        <f t="shared" si="1"/>
        <v>0</v>
      </c>
      <c r="AV21" s="93">
        <f t="shared" si="1"/>
        <v>0</v>
      </c>
      <c r="AW21" s="93">
        <f t="shared" si="1"/>
        <v>0</v>
      </c>
      <c r="AX21" s="93">
        <f t="shared" si="1"/>
        <v>0</v>
      </c>
      <c r="AY21" s="93">
        <f t="shared" si="1"/>
        <v>0</v>
      </c>
      <c r="AZ21" s="93">
        <f t="shared" si="1"/>
        <v>0</v>
      </c>
      <c r="BA21" s="93">
        <f t="shared" si="1"/>
        <v>0</v>
      </c>
      <c r="BB21" s="93">
        <f t="shared" si="1"/>
        <v>0</v>
      </c>
      <c r="BC21" s="93">
        <f t="shared" si="1"/>
        <v>0</v>
      </c>
      <c r="BD21" s="93">
        <f t="shared" si="1"/>
        <v>0</v>
      </c>
      <c r="BE21" s="93">
        <f t="shared" si="1"/>
        <v>0</v>
      </c>
      <c r="BF21" s="93">
        <f t="shared" si="1"/>
        <v>0</v>
      </c>
      <c r="BG21" s="93">
        <f t="shared" si="1"/>
        <v>0</v>
      </c>
      <c r="BH21" s="93">
        <f t="shared" si="1"/>
        <v>0</v>
      </c>
      <c r="BI21" s="93">
        <f t="shared" si="1"/>
        <v>0</v>
      </c>
      <c r="BJ21" s="26">
        <f>SUM(B21:BI21)</f>
        <v>0</v>
      </c>
    </row>
    <row r="22" spans="1:62" ht="29" x14ac:dyDescent="0.35">
      <c r="A22" s="3" t="s">
        <v>0</v>
      </c>
      <c r="B22" s="35">
        <v>0</v>
      </c>
      <c r="C22" s="35">
        <v>0</v>
      </c>
      <c r="D22" s="35">
        <v>0</v>
      </c>
      <c r="E22" s="35">
        <v>0</v>
      </c>
      <c r="F22" s="35">
        <v>0</v>
      </c>
      <c r="G22" s="35">
        <v>0</v>
      </c>
      <c r="H22" s="35">
        <v>0</v>
      </c>
      <c r="I22" s="35">
        <v>0</v>
      </c>
      <c r="J22" s="35">
        <v>0</v>
      </c>
      <c r="K22" s="35">
        <v>0</v>
      </c>
      <c r="L22" s="35">
        <v>0</v>
      </c>
      <c r="M22" s="35">
        <v>0</v>
      </c>
      <c r="N22" s="35">
        <v>0</v>
      </c>
      <c r="O22" s="35">
        <v>0</v>
      </c>
      <c r="P22" s="35">
        <v>0</v>
      </c>
      <c r="Q22" s="35">
        <v>0</v>
      </c>
      <c r="R22" s="35">
        <v>0</v>
      </c>
      <c r="S22" s="35">
        <v>0</v>
      </c>
      <c r="T22" s="35">
        <v>0</v>
      </c>
      <c r="U22" s="35">
        <v>0</v>
      </c>
      <c r="V22" s="35">
        <v>0</v>
      </c>
      <c r="W22" s="35">
        <v>0</v>
      </c>
      <c r="X22" s="35">
        <v>0</v>
      </c>
      <c r="Y22" s="35">
        <v>0</v>
      </c>
      <c r="Z22" s="35">
        <v>0</v>
      </c>
      <c r="AA22" s="35">
        <v>0</v>
      </c>
      <c r="AB22" s="35">
        <v>0</v>
      </c>
      <c r="AC22" s="35">
        <v>0</v>
      </c>
      <c r="AD22" s="35">
        <v>0</v>
      </c>
      <c r="AE22" s="35">
        <v>0</v>
      </c>
      <c r="AF22" s="35">
        <v>0</v>
      </c>
      <c r="AG22" s="35">
        <v>0</v>
      </c>
      <c r="AH22" s="35">
        <v>0</v>
      </c>
      <c r="AI22" s="35">
        <v>0</v>
      </c>
      <c r="AJ22" s="35">
        <v>0</v>
      </c>
      <c r="AK22" s="35">
        <v>0</v>
      </c>
      <c r="AL22" s="35">
        <v>0</v>
      </c>
      <c r="AM22" s="35">
        <v>0</v>
      </c>
      <c r="AN22" s="35">
        <v>0</v>
      </c>
      <c r="AO22" s="35">
        <v>0</v>
      </c>
      <c r="AP22" s="35">
        <v>0</v>
      </c>
      <c r="AQ22" s="35">
        <v>0</v>
      </c>
      <c r="AR22" s="35">
        <v>0</v>
      </c>
      <c r="AS22" s="35">
        <v>0</v>
      </c>
      <c r="AT22" s="35">
        <v>0</v>
      </c>
      <c r="AU22" s="35">
        <v>0</v>
      </c>
      <c r="AV22" s="35">
        <v>0</v>
      </c>
      <c r="AW22" s="35">
        <v>0</v>
      </c>
      <c r="AX22" s="35">
        <v>0</v>
      </c>
      <c r="AY22" s="35">
        <v>0</v>
      </c>
      <c r="AZ22" s="35">
        <v>0</v>
      </c>
      <c r="BA22" s="35">
        <v>0</v>
      </c>
      <c r="BB22" s="35">
        <v>0</v>
      </c>
      <c r="BC22" s="35">
        <v>0</v>
      </c>
      <c r="BD22" s="35">
        <v>0</v>
      </c>
      <c r="BE22" s="35">
        <v>0</v>
      </c>
      <c r="BF22" s="35">
        <v>0</v>
      </c>
      <c r="BG22" s="35">
        <v>0</v>
      </c>
      <c r="BH22" s="35">
        <v>0</v>
      </c>
      <c r="BI22" s="35">
        <v>0</v>
      </c>
    </row>
    <row r="23" spans="1:62" ht="29" x14ac:dyDescent="0.35">
      <c r="A23" s="3" t="s">
        <v>1</v>
      </c>
      <c r="B23" s="35">
        <v>0</v>
      </c>
      <c r="C23" s="35">
        <v>0</v>
      </c>
      <c r="D23" s="35">
        <v>0</v>
      </c>
      <c r="E23" s="35">
        <v>0</v>
      </c>
      <c r="F23" s="35">
        <v>0</v>
      </c>
      <c r="G23" s="35">
        <v>0</v>
      </c>
      <c r="H23" s="35">
        <v>0</v>
      </c>
      <c r="I23" s="35">
        <v>0</v>
      </c>
      <c r="J23" s="35">
        <v>0</v>
      </c>
      <c r="K23" s="35">
        <v>0</v>
      </c>
      <c r="L23" s="35">
        <v>0</v>
      </c>
      <c r="M23" s="35">
        <v>0</v>
      </c>
      <c r="N23" s="35">
        <v>0</v>
      </c>
      <c r="O23" s="35">
        <v>0</v>
      </c>
      <c r="P23" s="35">
        <v>0</v>
      </c>
      <c r="Q23" s="35">
        <v>0</v>
      </c>
      <c r="R23" s="35">
        <v>0</v>
      </c>
      <c r="S23" s="35">
        <v>0</v>
      </c>
      <c r="T23" s="35">
        <v>0</v>
      </c>
      <c r="U23" s="35">
        <v>0</v>
      </c>
      <c r="V23" s="35">
        <v>0</v>
      </c>
      <c r="W23" s="35">
        <v>0</v>
      </c>
      <c r="X23" s="35">
        <v>0</v>
      </c>
      <c r="Y23" s="35">
        <v>0</v>
      </c>
      <c r="Z23" s="35">
        <v>0</v>
      </c>
      <c r="AA23" s="35">
        <v>0</v>
      </c>
      <c r="AB23" s="35">
        <v>0</v>
      </c>
      <c r="AC23" s="35">
        <v>0</v>
      </c>
      <c r="AD23" s="35">
        <v>0</v>
      </c>
      <c r="AE23" s="35">
        <v>0</v>
      </c>
      <c r="AF23" s="35">
        <v>0</v>
      </c>
      <c r="AG23" s="35">
        <v>0</v>
      </c>
      <c r="AH23" s="35">
        <v>0</v>
      </c>
      <c r="AI23" s="35">
        <v>0</v>
      </c>
      <c r="AJ23" s="35">
        <v>0</v>
      </c>
      <c r="AK23" s="35">
        <v>0</v>
      </c>
      <c r="AL23" s="35">
        <v>0</v>
      </c>
      <c r="AM23" s="35">
        <v>0</v>
      </c>
      <c r="AN23" s="35">
        <v>0</v>
      </c>
      <c r="AO23" s="35">
        <v>0</v>
      </c>
      <c r="AP23" s="35">
        <v>0</v>
      </c>
      <c r="AQ23" s="35">
        <v>0</v>
      </c>
      <c r="AR23" s="35">
        <v>0</v>
      </c>
      <c r="AS23" s="35">
        <v>0</v>
      </c>
      <c r="AT23" s="35">
        <v>0</v>
      </c>
      <c r="AU23" s="35">
        <v>0</v>
      </c>
      <c r="AV23" s="35">
        <v>0</v>
      </c>
      <c r="AW23" s="35">
        <v>0</v>
      </c>
      <c r="AX23" s="35">
        <v>0</v>
      </c>
      <c r="AY23" s="35">
        <v>0</v>
      </c>
      <c r="AZ23" s="35">
        <v>0</v>
      </c>
      <c r="BA23" s="35">
        <v>0</v>
      </c>
      <c r="BB23" s="35">
        <v>0</v>
      </c>
      <c r="BC23" s="35">
        <v>0</v>
      </c>
      <c r="BD23" s="35">
        <v>0</v>
      </c>
      <c r="BE23" s="35">
        <v>0</v>
      </c>
      <c r="BF23" s="35">
        <v>0</v>
      </c>
      <c r="BG23" s="35">
        <v>0</v>
      </c>
      <c r="BH23" s="35">
        <v>0</v>
      </c>
      <c r="BI23" s="35">
        <v>0</v>
      </c>
    </row>
    <row r="24" spans="1:62" ht="29" x14ac:dyDescent="0.35">
      <c r="A24" s="3" t="s">
        <v>2</v>
      </c>
      <c r="B24" s="35">
        <v>0</v>
      </c>
      <c r="C24" s="35">
        <v>0</v>
      </c>
      <c r="D24" s="35">
        <v>0</v>
      </c>
      <c r="E24" s="35">
        <v>0</v>
      </c>
      <c r="F24" s="35">
        <v>0</v>
      </c>
      <c r="G24" s="35">
        <v>0</v>
      </c>
      <c r="H24" s="35">
        <v>0</v>
      </c>
      <c r="I24" s="35">
        <v>0</v>
      </c>
      <c r="J24" s="35">
        <v>0</v>
      </c>
      <c r="K24" s="35">
        <v>0</v>
      </c>
      <c r="L24" s="35">
        <v>0</v>
      </c>
      <c r="M24" s="35">
        <v>0</v>
      </c>
      <c r="N24" s="35">
        <v>0</v>
      </c>
      <c r="O24" s="35">
        <v>0</v>
      </c>
      <c r="P24" s="35">
        <v>0</v>
      </c>
      <c r="Q24" s="35">
        <v>0</v>
      </c>
      <c r="R24" s="35">
        <v>0</v>
      </c>
      <c r="S24" s="35">
        <v>0</v>
      </c>
      <c r="T24" s="35">
        <v>0</v>
      </c>
      <c r="U24" s="35">
        <v>0</v>
      </c>
      <c r="V24" s="35">
        <v>0</v>
      </c>
      <c r="W24" s="35">
        <v>0</v>
      </c>
      <c r="X24" s="35">
        <v>0</v>
      </c>
      <c r="Y24" s="35">
        <v>0</v>
      </c>
      <c r="Z24" s="35">
        <v>0</v>
      </c>
      <c r="AA24" s="35">
        <v>0</v>
      </c>
      <c r="AB24" s="35">
        <v>0</v>
      </c>
      <c r="AC24" s="35">
        <v>0</v>
      </c>
      <c r="AD24" s="35">
        <v>0</v>
      </c>
      <c r="AE24" s="35">
        <v>0</v>
      </c>
      <c r="AF24" s="35">
        <v>0</v>
      </c>
      <c r="AG24" s="35">
        <v>0</v>
      </c>
      <c r="AH24" s="35">
        <v>0</v>
      </c>
      <c r="AI24" s="35">
        <v>0</v>
      </c>
      <c r="AJ24" s="35">
        <v>0</v>
      </c>
      <c r="AK24" s="35">
        <v>0</v>
      </c>
      <c r="AL24" s="35">
        <v>0</v>
      </c>
      <c r="AM24" s="35">
        <v>0</v>
      </c>
      <c r="AN24" s="35">
        <v>0</v>
      </c>
      <c r="AO24" s="35">
        <v>0</v>
      </c>
      <c r="AP24" s="35">
        <v>0</v>
      </c>
      <c r="AQ24" s="35">
        <v>0</v>
      </c>
      <c r="AR24" s="35">
        <v>0</v>
      </c>
      <c r="AS24" s="35">
        <v>0</v>
      </c>
      <c r="AT24" s="35">
        <v>0</v>
      </c>
      <c r="AU24" s="35">
        <v>0</v>
      </c>
      <c r="AV24" s="35">
        <v>0</v>
      </c>
      <c r="AW24" s="35">
        <v>0</v>
      </c>
      <c r="AX24" s="35">
        <v>0</v>
      </c>
      <c r="AY24" s="35">
        <v>0</v>
      </c>
      <c r="AZ24" s="35">
        <v>0</v>
      </c>
      <c r="BA24" s="35">
        <v>0</v>
      </c>
      <c r="BB24" s="35">
        <v>0</v>
      </c>
      <c r="BC24" s="35">
        <v>0</v>
      </c>
      <c r="BD24" s="35">
        <v>0</v>
      </c>
      <c r="BE24" s="35">
        <v>0</v>
      </c>
      <c r="BF24" s="35">
        <v>0</v>
      </c>
      <c r="BG24" s="35">
        <v>0</v>
      </c>
      <c r="BH24" s="35">
        <v>0</v>
      </c>
      <c r="BI24" s="35">
        <v>0</v>
      </c>
    </row>
    <row r="25" spans="1:62" ht="16" customHeight="1" x14ac:dyDescent="0.35">
      <c r="A25" s="68" t="s">
        <v>196</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row>
    <row r="26" spans="1:62" ht="29" x14ac:dyDescent="0.35">
      <c r="A26" s="3" t="s">
        <v>383</v>
      </c>
      <c r="B26" s="93">
        <f>SUM(B27:B39)</f>
        <v>0</v>
      </c>
      <c r="C26" s="93">
        <f t="shared" ref="C26:BI26" si="2">SUM(C27:C39)</f>
        <v>0</v>
      </c>
      <c r="D26" s="93">
        <f t="shared" si="2"/>
        <v>0</v>
      </c>
      <c r="E26" s="93">
        <f t="shared" si="2"/>
        <v>0</v>
      </c>
      <c r="F26" s="93">
        <f t="shared" si="2"/>
        <v>0</v>
      </c>
      <c r="G26" s="93">
        <f t="shared" si="2"/>
        <v>0</v>
      </c>
      <c r="H26" s="93">
        <f t="shared" si="2"/>
        <v>0</v>
      </c>
      <c r="I26" s="93">
        <f t="shared" si="2"/>
        <v>0</v>
      </c>
      <c r="J26" s="93">
        <f t="shared" si="2"/>
        <v>0</v>
      </c>
      <c r="K26" s="93">
        <f t="shared" si="2"/>
        <v>0</v>
      </c>
      <c r="L26" s="93">
        <f t="shared" si="2"/>
        <v>0</v>
      </c>
      <c r="M26" s="93">
        <f t="shared" si="2"/>
        <v>0</v>
      </c>
      <c r="N26" s="93">
        <f t="shared" si="2"/>
        <v>0</v>
      </c>
      <c r="O26" s="93">
        <f t="shared" si="2"/>
        <v>0</v>
      </c>
      <c r="P26" s="93">
        <f t="shared" si="2"/>
        <v>0</v>
      </c>
      <c r="Q26" s="93">
        <f t="shared" si="2"/>
        <v>0</v>
      </c>
      <c r="R26" s="93">
        <f t="shared" si="2"/>
        <v>0</v>
      </c>
      <c r="S26" s="93">
        <f t="shared" si="2"/>
        <v>0</v>
      </c>
      <c r="T26" s="93">
        <f t="shared" si="2"/>
        <v>0</v>
      </c>
      <c r="U26" s="93">
        <f t="shared" si="2"/>
        <v>0</v>
      </c>
      <c r="V26" s="93">
        <f t="shared" si="2"/>
        <v>0</v>
      </c>
      <c r="W26" s="93">
        <f t="shared" si="2"/>
        <v>0</v>
      </c>
      <c r="X26" s="93">
        <f t="shared" si="2"/>
        <v>0</v>
      </c>
      <c r="Y26" s="93">
        <f t="shared" si="2"/>
        <v>0</v>
      </c>
      <c r="Z26" s="93">
        <f t="shared" si="2"/>
        <v>0</v>
      </c>
      <c r="AA26" s="93">
        <f t="shared" si="2"/>
        <v>0</v>
      </c>
      <c r="AB26" s="93">
        <f t="shared" si="2"/>
        <v>0</v>
      </c>
      <c r="AC26" s="93">
        <f t="shared" si="2"/>
        <v>0</v>
      </c>
      <c r="AD26" s="93">
        <f t="shared" si="2"/>
        <v>0</v>
      </c>
      <c r="AE26" s="93">
        <f t="shared" si="2"/>
        <v>0</v>
      </c>
      <c r="AF26" s="93">
        <f t="shared" si="2"/>
        <v>0</v>
      </c>
      <c r="AG26" s="93">
        <f t="shared" si="2"/>
        <v>0</v>
      </c>
      <c r="AH26" s="93">
        <f t="shared" si="2"/>
        <v>0</v>
      </c>
      <c r="AI26" s="93">
        <f t="shared" si="2"/>
        <v>0</v>
      </c>
      <c r="AJ26" s="93">
        <f t="shared" si="2"/>
        <v>0</v>
      </c>
      <c r="AK26" s="93">
        <f t="shared" si="2"/>
        <v>0</v>
      </c>
      <c r="AL26" s="93">
        <f t="shared" si="2"/>
        <v>0</v>
      </c>
      <c r="AM26" s="93">
        <f t="shared" si="2"/>
        <v>0</v>
      </c>
      <c r="AN26" s="93">
        <f t="shared" si="2"/>
        <v>0</v>
      </c>
      <c r="AO26" s="93">
        <f t="shared" si="2"/>
        <v>0</v>
      </c>
      <c r="AP26" s="93">
        <f t="shared" si="2"/>
        <v>0</v>
      </c>
      <c r="AQ26" s="93">
        <f t="shared" si="2"/>
        <v>0</v>
      </c>
      <c r="AR26" s="93">
        <f t="shared" si="2"/>
        <v>0</v>
      </c>
      <c r="AS26" s="93">
        <f t="shared" si="2"/>
        <v>0</v>
      </c>
      <c r="AT26" s="93">
        <f t="shared" si="2"/>
        <v>0</v>
      </c>
      <c r="AU26" s="93">
        <f t="shared" si="2"/>
        <v>0</v>
      </c>
      <c r="AV26" s="93">
        <f t="shared" si="2"/>
        <v>0</v>
      </c>
      <c r="AW26" s="93">
        <f t="shared" si="2"/>
        <v>0</v>
      </c>
      <c r="AX26" s="93">
        <f t="shared" si="2"/>
        <v>0</v>
      </c>
      <c r="AY26" s="93">
        <f t="shared" si="2"/>
        <v>0</v>
      </c>
      <c r="AZ26" s="93">
        <f t="shared" si="2"/>
        <v>0</v>
      </c>
      <c r="BA26" s="93">
        <f t="shared" si="2"/>
        <v>0</v>
      </c>
      <c r="BB26" s="93">
        <f t="shared" si="2"/>
        <v>0</v>
      </c>
      <c r="BC26" s="93">
        <f t="shared" si="2"/>
        <v>0</v>
      </c>
      <c r="BD26" s="93">
        <f t="shared" si="2"/>
        <v>0</v>
      </c>
      <c r="BE26" s="93">
        <f t="shared" si="2"/>
        <v>0</v>
      </c>
      <c r="BF26" s="93">
        <f t="shared" si="2"/>
        <v>0</v>
      </c>
      <c r="BG26" s="93">
        <f t="shared" si="2"/>
        <v>0</v>
      </c>
      <c r="BH26" s="93">
        <f t="shared" si="2"/>
        <v>0</v>
      </c>
      <c r="BI26" s="93">
        <f t="shared" si="2"/>
        <v>0</v>
      </c>
      <c r="BJ26" s="26">
        <f>SUM(B26:BI26)</f>
        <v>0</v>
      </c>
    </row>
    <row r="27" spans="1:62" x14ac:dyDescent="0.35">
      <c r="A27" s="65" t="s">
        <v>94</v>
      </c>
      <c r="B27" s="35">
        <v>0</v>
      </c>
      <c r="C27" s="35">
        <v>0</v>
      </c>
      <c r="D27" s="35">
        <v>0</v>
      </c>
      <c r="E27" s="35">
        <v>0</v>
      </c>
      <c r="F27" s="35">
        <v>0</v>
      </c>
      <c r="G27" s="35">
        <v>0</v>
      </c>
      <c r="H27" s="35">
        <v>0</v>
      </c>
      <c r="I27" s="35">
        <v>0</v>
      </c>
      <c r="J27" s="35">
        <v>0</v>
      </c>
      <c r="K27" s="35">
        <v>0</v>
      </c>
      <c r="L27" s="35">
        <v>0</v>
      </c>
      <c r="M27" s="35">
        <v>0</v>
      </c>
      <c r="N27" s="35">
        <v>0</v>
      </c>
      <c r="O27" s="35">
        <v>0</v>
      </c>
      <c r="P27" s="35">
        <v>0</v>
      </c>
      <c r="Q27" s="35">
        <v>0</v>
      </c>
      <c r="R27" s="35">
        <v>0</v>
      </c>
      <c r="S27" s="35">
        <v>0</v>
      </c>
      <c r="T27" s="35">
        <v>0</v>
      </c>
      <c r="U27" s="35">
        <v>0</v>
      </c>
      <c r="V27" s="35">
        <v>0</v>
      </c>
      <c r="W27" s="35">
        <v>0</v>
      </c>
      <c r="X27" s="35">
        <v>0</v>
      </c>
      <c r="Y27" s="35">
        <v>0</v>
      </c>
      <c r="Z27" s="35">
        <v>0</v>
      </c>
      <c r="AA27" s="35">
        <v>0</v>
      </c>
      <c r="AB27" s="35">
        <v>0</v>
      </c>
      <c r="AC27" s="35">
        <v>0</v>
      </c>
      <c r="AD27" s="35">
        <v>0</v>
      </c>
      <c r="AE27" s="35">
        <v>0</v>
      </c>
      <c r="AF27" s="35">
        <v>0</v>
      </c>
      <c r="AG27" s="35">
        <v>0</v>
      </c>
      <c r="AH27" s="35">
        <v>0</v>
      </c>
      <c r="AI27" s="35">
        <v>0</v>
      </c>
      <c r="AJ27" s="35">
        <v>0</v>
      </c>
      <c r="AK27" s="35">
        <v>0</v>
      </c>
      <c r="AL27" s="35">
        <v>0</v>
      </c>
      <c r="AM27" s="35">
        <v>0</v>
      </c>
      <c r="AN27" s="35">
        <v>0</v>
      </c>
      <c r="AO27" s="35">
        <v>0</v>
      </c>
      <c r="AP27" s="35">
        <v>0</v>
      </c>
      <c r="AQ27" s="35">
        <v>0</v>
      </c>
      <c r="AR27" s="35">
        <v>0</v>
      </c>
      <c r="AS27" s="35">
        <v>0</v>
      </c>
      <c r="AT27" s="35">
        <v>0</v>
      </c>
      <c r="AU27" s="35">
        <v>0</v>
      </c>
      <c r="AV27" s="35">
        <v>0</v>
      </c>
      <c r="AW27" s="35">
        <v>0</v>
      </c>
      <c r="AX27" s="35">
        <v>0</v>
      </c>
      <c r="AY27" s="35">
        <v>0</v>
      </c>
      <c r="AZ27" s="35">
        <v>0</v>
      </c>
      <c r="BA27" s="35">
        <v>0</v>
      </c>
      <c r="BB27" s="35">
        <v>0</v>
      </c>
      <c r="BC27" s="35">
        <v>0</v>
      </c>
      <c r="BD27" s="35">
        <v>0</v>
      </c>
      <c r="BE27" s="35">
        <v>0</v>
      </c>
      <c r="BF27" s="35">
        <v>0</v>
      </c>
      <c r="BG27" s="35">
        <v>0</v>
      </c>
      <c r="BH27" s="35">
        <v>0</v>
      </c>
      <c r="BI27" s="35">
        <v>0</v>
      </c>
    </row>
    <row r="28" spans="1:62" x14ac:dyDescent="0.35">
      <c r="A28" s="69" t="s">
        <v>95</v>
      </c>
      <c r="B28" s="35">
        <v>0</v>
      </c>
      <c r="C28" s="35">
        <v>0</v>
      </c>
      <c r="D28" s="35">
        <v>0</v>
      </c>
      <c r="E28" s="35">
        <v>0</v>
      </c>
      <c r="F28" s="35">
        <v>0</v>
      </c>
      <c r="G28" s="35">
        <v>0</v>
      </c>
      <c r="H28" s="35">
        <v>0</v>
      </c>
      <c r="I28" s="35">
        <v>0</v>
      </c>
      <c r="J28" s="35">
        <v>0</v>
      </c>
      <c r="K28" s="35">
        <v>0</v>
      </c>
      <c r="L28" s="35">
        <v>0</v>
      </c>
      <c r="M28" s="35">
        <v>0</v>
      </c>
      <c r="N28" s="35">
        <v>0</v>
      </c>
      <c r="O28" s="35">
        <v>0</v>
      </c>
      <c r="P28" s="35">
        <v>0</v>
      </c>
      <c r="Q28" s="35">
        <v>0</v>
      </c>
      <c r="R28" s="35">
        <v>0</v>
      </c>
      <c r="S28" s="35">
        <v>0</v>
      </c>
      <c r="T28" s="35">
        <v>0</v>
      </c>
      <c r="U28" s="35">
        <v>0</v>
      </c>
      <c r="V28" s="35">
        <v>0</v>
      </c>
      <c r="W28" s="35">
        <v>0</v>
      </c>
      <c r="X28" s="35">
        <v>0</v>
      </c>
      <c r="Y28" s="35">
        <v>0</v>
      </c>
      <c r="Z28" s="35">
        <v>0</v>
      </c>
      <c r="AA28" s="35">
        <v>0</v>
      </c>
      <c r="AB28" s="35">
        <v>0</v>
      </c>
      <c r="AC28" s="35">
        <v>0</v>
      </c>
      <c r="AD28" s="35">
        <v>0</v>
      </c>
      <c r="AE28" s="35">
        <v>0</v>
      </c>
      <c r="AF28" s="35">
        <v>0</v>
      </c>
      <c r="AG28" s="35">
        <v>0</v>
      </c>
      <c r="AH28" s="35">
        <v>0</v>
      </c>
      <c r="AI28" s="35">
        <v>0</v>
      </c>
      <c r="AJ28" s="35">
        <v>0</v>
      </c>
      <c r="AK28" s="35">
        <v>0</v>
      </c>
      <c r="AL28" s="35">
        <v>0</v>
      </c>
      <c r="AM28" s="35">
        <v>0</v>
      </c>
      <c r="AN28" s="35">
        <v>0</v>
      </c>
      <c r="AO28" s="35">
        <v>0</v>
      </c>
      <c r="AP28" s="35">
        <v>0</v>
      </c>
      <c r="AQ28" s="35">
        <v>0</v>
      </c>
      <c r="AR28" s="35">
        <v>0</v>
      </c>
      <c r="AS28" s="35">
        <v>0</v>
      </c>
      <c r="AT28" s="35">
        <v>0</v>
      </c>
      <c r="AU28" s="35">
        <v>0</v>
      </c>
      <c r="AV28" s="35">
        <v>0</v>
      </c>
      <c r="AW28" s="35">
        <v>0</v>
      </c>
      <c r="AX28" s="35">
        <v>0</v>
      </c>
      <c r="AY28" s="35">
        <v>0</v>
      </c>
      <c r="AZ28" s="35">
        <v>0</v>
      </c>
      <c r="BA28" s="35">
        <v>0</v>
      </c>
      <c r="BB28" s="35">
        <v>0</v>
      </c>
      <c r="BC28" s="35">
        <v>0</v>
      </c>
      <c r="BD28" s="35">
        <v>0</v>
      </c>
      <c r="BE28" s="35">
        <v>0</v>
      </c>
      <c r="BF28" s="35">
        <v>0</v>
      </c>
      <c r="BG28" s="35">
        <v>0</v>
      </c>
      <c r="BH28" s="35">
        <v>0</v>
      </c>
      <c r="BI28" s="35">
        <v>0</v>
      </c>
    </row>
    <row r="29" spans="1:62" x14ac:dyDescent="0.35">
      <c r="A29" s="65" t="s">
        <v>96</v>
      </c>
      <c r="B29" s="35">
        <v>0</v>
      </c>
      <c r="C29" s="35">
        <v>0</v>
      </c>
      <c r="D29" s="35">
        <v>0</v>
      </c>
      <c r="E29" s="35">
        <v>0</v>
      </c>
      <c r="F29" s="35">
        <v>0</v>
      </c>
      <c r="G29" s="35">
        <v>0</v>
      </c>
      <c r="H29" s="35">
        <v>0</v>
      </c>
      <c r="I29" s="35">
        <v>0</v>
      </c>
      <c r="J29" s="35">
        <v>0</v>
      </c>
      <c r="K29" s="35">
        <v>0</v>
      </c>
      <c r="L29" s="35">
        <v>0</v>
      </c>
      <c r="M29" s="35">
        <v>0</v>
      </c>
      <c r="N29" s="35">
        <v>0</v>
      </c>
      <c r="O29" s="35">
        <v>0</v>
      </c>
      <c r="P29" s="35">
        <v>0</v>
      </c>
      <c r="Q29" s="35">
        <v>0</v>
      </c>
      <c r="R29" s="35">
        <v>0</v>
      </c>
      <c r="S29" s="35">
        <v>0</v>
      </c>
      <c r="T29" s="35">
        <v>0</v>
      </c>
      <c r="U29" s="35">
        <v>0</v>
      </c>
      <c r="V29" s="35">
        <v>0</v>
      </c>
      <c r="W29" s="35">
        <v>0</v>
      </c>
      <c r="X29" s="35">
        <v>0</v>
      </c>
      <c r="Y29" s="35">
        <v>0</v>
      </c>
      <c r="Z29" s="35">
        <v>0</v>
      </c>
      <c r="AA29" s="35">
        <v>0</v>
      </c>
      <c r="AB29" s="35">
        <v>0</v>
      </c>
      <c r="AC29" s="35">
        <v>0</v>
      </c>
      <c r="AD29" s="35">
        <v>0</v>
      </c>
      <c r="AE29" s="35">
        <v>0</v>
      </c>
      <c r="AF29" s="35">
        <v>0</v>
      </c>
      <c r="AG29" s="35">
        <v>0</v>
      </c>
      <c r="AH29" s="35">
        <v>0</v>
      </c>
      <c r="AI29" s="35">
        <v>0</v>
      </c>
      <c r="AJ29" s="35">
        <v>0</v>
      </c>
      <c r="AK29" s="35">
        <v>0</v>
      </c>
      <c r="AL29" s="35">
        <v>0</v>
      </c>
      <c r="AM29" s="35">
        <v>0</v>
      </c>
      <c r="AN29" s="35">
        <v>0</v>
      </c>
      <c r="AO29" s="35">
        <v>0</v>
      </c>
      <c r="AP29" s="35">
        <v>0</v>
      </c>
      <c r="AQ29" s="35">
        <v>0</v>
      </c>
      <c r="AR29" s="35">
        <v>0</v>
      </c>
      <c r="AS29" s="35">
        <v>0</v>
      </c>
      <c r="AT29" s="35">
        <v>0</v>
      </c>
      <c r="AU29" s="35">
        <v>0</v>
      </c>
      <c r="AV29" s="35">
        <v>0</v>
      </c>
      <c r="AW29" s="35">
        <v>0</v>
      </c>
      <c r="AX29" s="35">
        <v>0</v>
      </c>
      <c r="AY29" s="35">
        <v>0</v>
      </c>
      <c r="AZ29" s="35">
        <v>0</v>
      </c>
      <c r="BA29" s="35">
        <v>0</v>
      </c>
      <c r="BB29" s="35">
        <v>0</v>
      </c>
      <c r="BC29" s="35">
        <v>0</v>
      </c>
      <c r="BD29" s="35">
        <v>0</v>
      </c>
      <c r="BE29" s="35">
        <v>0</v>
      </c>
      <c r="BF29" s="35">
        <v>0</v>
      </c>
      <c r="BG29" s="35">
        <v>0</v>
      </c>
      <c r="BH29" s="35">
        <v>0</v>
      </c>
      <c r="BI29" s="35">
        <v>0</v>
      </c>
    </row>
    <row r="30" spans="1:62" x14ac:dyDescent="0.35">
      <c r="A30" s="65" t="s">
        <v>97</v>
      </c>
      <c r="B30" s="35">
        <v>0</v>
      </c>
      <c r="C30" s="35">
        <v>0</v>
      </c>
      <c r="D30" s="35">
        <v>0</v>
      </c>
      <c r="E30" s="35">
        <v>0</v>
      </c>
      <c r="F30" s="35">
        <v>0</v>
      </c>
      <c r="G30" s="35">
        <v>0</v>
      </c>
      <c r="H30" s="35">
        <v>0</v>
      </c>
      <c r="I30" s="35">
        <v>0</v>
      </c>
      <c r="J30" s="35">
        <v>0</v>
      </c>
      <c r="K30" s="35">
        <v>0</v>
      </c>
      <c r="L30" s="35">
        <v>0</v>
      </c>
      <c r="M30" s="35">
        <v>0</v>
      </c>
      <c r="N30" s="35">
        <v>0</v>
      </c>
      <c r="O30" s="35">
        <v>0</v>
      </c>
      <c r="P30" s="35">
        <v>0</v>
      </c>
      <c r="Q30" s="35">
        <v>0</v>
      </c>
      <c r="R30" s="35">
        <v>0</v>
      </c>
      <c r="S30" s="35">
        <v>0</v>
      </c>
      <c r="T30" s="35">
        <v>0</v>
      </c>
      <c r="U30" s="35">
        <v>0</v>
      </c>
      <c r="V30" s="35">
        <v>0</v>
      </c>
      <c r="W30" s="35">
        <v>0</v>
      </c>
      <c r="X30" s="35">
        <v>0</v>
      </c>
      <c r="Y30" s="35">
        <v>0</v>
      </c>
      <c r="Z30" s="35">
        <v>0</v>
      </c>
      <c r="AA30" s="35">
        <v>0</v>
      </c>
      <c r="AB30" s="35">
        <v>0</v>
      </c>
      <c r="AC30" s="35">
        <v>0</v>
      </c>
      <c r="AD30" s="35">
        <v>0</v>
      </c>
      <c r="AE30" s="35">
        <v>0</v>
      </c>
      <c r="AF30" s="35">
        <v>0</v>
      </c>
      <c r="AG30" s="35">
        <v>0</v>
      </c>
      <c r="AH30" s="35">
        <v>0</v>
      </c>
      <c r="AI30" s="35">
        <v>0</v>
      </c>
      <c r="AJ30" s="35">
        <v>0</v>
      </c>
      <c r="AK30" s="35">
        <v>0</v>
      </c>
      <c r="AL30" s="35">
        <v>0</v>
      </c>
      <c r="AM30" s="35">
        <v>0</v>
      </c>
      <c r="AN30" s="35">
        <v>0</v>
      </c>
      <c r="AO30" s="35">
        <v>0</v>
      </c>
      <c r="AP30" s="35">
        <v>0</v>
      </c>
      <c r="AQ30" s="35">
        <v>0</v>
      </c>
      <c r="AR30" s="35">
        <v>0</v>
      </c>
      <c r="AS30" s="35">
        <v>0</v>
      </c>
      <c r="AT30" s="35">
        <v>0</v>
      </c>
      <c r="AU30" s="35">
        <v>0</v>
      </c>
      <c r="AV30" s="35">
        <v>0</v>
      </c>
      <c r="AW30" s="35">
        <v>0</v>
      </c>
      <c r="AX30" s="35">
        <v>0</v>
      </c>
      <c r="AY30" s="35">
        <v>0</v>
      </c>
      <c r="AZ30" s="35">
        <v>0</v>
      </c>
      <c r="BA30" s="35">
        <v>0</v>
      </c>
      <c r="BB30" s="35">
        <v>0</v>
      </c>
      <c r="BC30" s="35">
        <v>0</v>
      </c>
      <c r="BD30" s="35">
        <v>0</v>
      </c>
      <c r="BE30" s="35">
        <v>0</v>
      </c>
      <c r="BF30" s="35">
        <v>0</v>
      </c>
      <c r="BG30" s="35">
        <v>0</v>
      </c>
      <c r="BH30" s="35">
        <v>0</v>
      </c>
      <c r="BI30" s="35">
        <v>0</v>
      </c>
    </row>
    <row r="31" spans="1:62" ht="29" x14ac:dyDescent="0.35">
      <c r="A31" s="65" t="s">
        <v>98</v>
      </c>
      <c r="B31" s="35">
        <v>0</v>
      </c>
      <c r="C31" s="35">
        <v>0</v>
      </c>
      <c r="D31" s="35">
        <v>0</v>
      </c>
      <c r="E31" s="35">
        <v>0</v>
      </c>
      <c r="F31" s="35">
        <v>0</v>
      </c>
      <c r="G31" s="35">
        <v>0</v>
      </c>
      <c r="H31" s="35">
        <v>0</v>
      </c>
      <c r="I31" s="35">
        <v>0</v>
      </c>
      <c r="J31" s="35">
        <v>0</v>
      </c>
      <c r="K31" s="35">
        <v>0</v>
      </c>
      <c r="L31" s="35">
        <v>0</v>
      </c>
      <c r="M31" s="35">
        <v>0</v>
      </c>
      <c r="N31" s="35">
        <v>0</v>
      </c>
      <c r="O31" s="35">
        <v>0</v>
      </c>
      <c r="P31" s="35">
        <v>0</v>
      </c>
      <c r="Q31" s="35">
        <v>0</v>
      </c>
      <c r="R31" s="35">
        <v>0</v>
      </c>
      <c r="S31" s="35">
        <v>0</v>
      </c>
      <c r="T31" s="35">
        <v>0</v>
      </c>
      <c r="U31" s="35">
        <v>0</v>
      </c>
      <c r="V31" s="35">
        <v>0</v>
      </c>
      <c r="W31" s="35">
        <v>0</v>
      </c>
      <c r="X31" s="35">
        <v>0</v>
      </c>
      <c r="Y31" s="35">
        <v>0</v>
      </c>
      <c r="Z31" s="35">
        <v>0</v>
      </c>
      <c r="AA31" s="35">
        <v>0</v>
      </c>
      <c r="AB31" s="35">
        <v>0</v>
      </c>
      <c r="AC31" s="35">
        <v>0</v>
      </c>
      <c r="AD31" s="35">
        <v>0</v>
      </c>
      <c r="AE31" s="35">
        <v>0</v>
      </c>
      <c r="AF31" s="35">
        <v>0</v>
      </c>
      <c r="AG31" s="35">
        <v>0</v>
      </c>
      <c r="AH31" s="35">
        <v>0</v>
      </c>
      <c r="AI31" s="35">
        <v>0</v>
      </c>
      <c r="AJ31" s="35">
        <v>0</v>
      </c>
      <c r="AK31" s="35">
        <v>0</v>
      </c>
      <c r="AL31" s="35">
        <v>0</v>
      </c>
      <c r="AM31" s="35">
        <v>0</v>
      </c>
      <c r="AN31" s="35">
        <v>0</v>
      </c>
      <c r="AO31" s="35">
        <v>0</v>
      </c>
      <c r="AP31" s="35">
        <v>0</v>
      </c>
      <c r="AQ31" s="35">
        <v>0</v>
      </c>
      <c r="AR31" s="35">
        <v>0</v>
      </c>
      <c r="AS31" s="35">
        <v>0</v>
      </c>
      <c r="AT31" s="35">
        <v>0</v>
      </c>
      <c r="AU31" s="35">
        <v>0</v>
      </c>
      <c r="AV31" s="35">
        <v>0</v>
      </c>
      <c r="AW31" s="35">
        <v>0</v>
      </c>
      <c r="AX31" s="35">
        <v>0</v>
      </c>
      <c r="AY31" s="35">
        <v>0</v>
      </c>
      <c r="AZ31" s="35">
        <v>0</v>
      </c>
      <c r="BA31" s="35">
        <v>0</v>
      </c>
      <c r="BB31" s="35">
        <v>0</v>
      </c>
      <c r="BC31" s="35">
        <v>0</v>
      </c>
      <c r="BD31" s="35">
        <v>0</v>
      </c>
      <c r="BE31" s="35">
        <v>0</v>
      </c>
      <c r="BF31" s="35">
        <v>0</v>
      </c>
      <c r="BG31" s="35">
        <v>0</v>
      </c>
      <c r="BH31" s="35">
        <v>0</v>
      </c>
      <c r="BI31" s="35">
        <v>0</v>
      </c>
    </row>
    <row r="32" spans="1:62" x14ac:dyDescent="0.35">
      <c r="A32" s="69" t="s">
        <v>99</v>
      </c>
      <c r="B32" s="35">
        <v>0</v>
      </c>
      <c r="C32" s="35">
        <v>0</v>
      </c>
      <c r="D32" s="35">
        <v>0</v>
      </c>
      <c r="E32" s="35">
        <v>0</v>
      </c>
      <c r="F32" s="35">
        <v>0</v>
      </c>
      <c r="G32" s="35">
        <v>0</v>
      </c>
      <c r="H32" s="35">
        <v>0</v>
      </c>
      <c r="I32" s="35">
        <v>0</v>
      </c>
      <c r="J32" s="35">
        <v>0</v>
      </c>
      <c r="K32" s="35">
        <v>0</v>
      </c>
      <c r="L32" s="35">
        <v>0</v>
      </c>
      <c r="M32" s="35">
        <v>0</v>
      </c>
      <c r="N32" s="35">
        <v>0</v>
      </c>
      <c r="O32" s="35">
        <v>0</v>
      </c>
      <c r="P32" s="35">
        <v>0</v>
      </c>
      <c r="Q32" s="35">
        <v>0</v>
      </c>
      <c r="R32" s="35">
        <v>0</v>
      </c>
      <c r="S32" s="35">
        <v>0</v>
      </c>
      <c r="T32" s="35">
        <v>0</v>
      </c>
      <c r="U32" s="35">
        <v>0</v>
      </c>
      <c r="V32" s="35">
        <v>0</v>
      </c>
      <c r="W32" s="35">
        <v>0</v>
      </c>
      <c r="X32" s="35">
        <v>0</v>
      </c>
      <c r="Y32" s="35">
        <v>0</v>
      </c>
      <c r="Z32" s="35">
        <v>0</v>
      </c>
      <c r="AA32" s="35">
        <v>0</v>
      </c>
      <c r="AB32" s="35">
        <v>0</v>
      </c>
      <c r="AC32" s="35">
        <v>0</v>
      </c>
      <c r="AD32" s="35">
        <v>0</v>
      </c>
      <c r="AE32" s="35">
        <v>0</v>
      </c>
      <c r="AF32" s="35">
        <v>0</v>
      </c>
      <c r="AG32" s="35">
        <v>0</v>
      </c>
      <c r="AH32" s="35">
        <v>0</v>
      </c>
      <c r="AI32" s="35">
        <v>0</v>
      </c>
      <c r="AJ32" s="35">
        <v>0</v>
      </c>
      <c r="AK32" s="35">
        <v>0</v>
      </c>
      <c r="AL32" s="35">
        <v>0</v>
      </c>
      <c r="AM32" s="35">
        <v>0</v>
      </c>
      <c r="AN32" s="35">
        <v>0</v>
      </c>
      <c r="AO32" s="35">
        <v>0</v>
      </c>
      <c r="AP32" s="35">
        <v>0</v>
      </c>
      <c r="AQ32" s="35">
        <v>0</v>
      </c>
      <c r="AR32" s="35">
        <v>0</v>
      </c>
      <c r="AS32" s="35">
        <v>0</v>
      </c>
      <c r="AT32" s="35">
        <v>0</v>
      </c>
      <c r="AU32" s="35">
        <v>0</v>
      </c>
      <c r="AV32" s="35">
        <v>0</v>
      </c>
      <c r="AW32" s="35">
        <v>0</v>
      </c>
      <c r="AX32" s="35">
        <v>0</v>
      </c>
      <c r="AY32" s="35">
        <v>0</v>
      </c>
      <c r="AZ32" s="35">
        <v>0</v>
      </c>
      <c r="BA32" s="35">
        <v>0</v>
      </c>
      <c r="BB32" s="35">
        <v>0</v>
      </c>
      <c r="BC32" s="35">
        <v>0</v>
      </c>
      <c r="BD32" s="35">
        <v>0</v>
      </c>
      <c r="BE32" s="35">
        <v>0</v>
      </c>
      <c r="BF32" s="35">
        <v>0</v>
      </c>
      <c r="BG32" s="35">
        <v>0</v>
      </c>
      <c r="BH32" s="35">
        <v>0</v>
      </c>
      <c r="BI32" s="35">
        <v>0</v>
      </c>
    </row>
    <row r="33" spans="1:62" ht="29" x14ac:dyDescent="0.35">
      <c r="A33" s="69" t="s">
        <v>100</v>
      </c>
      <c r="B33" s="35">
        <v>0</v>
      </c>
      <c r="C33" s="35">
        <v>0</v>
      </c>
      <c r="D33" s="35">
        <v>0</v>
      </c>
      <c r="E33" s="35">
        <v>0</v>
      </c>
      <c r="F33" s="35">
        <v>0</v>
      </c>
      <c r="G33" s="35">
        <v>0</v>
      </c>
      <c r="H33" s="35">
        <v>0</v>
      </c>
      <c r="I33" s="35">
        <v>0</v>
      </c>
      <c r="J33" s="35">
        <v>0</v>
      </c>
      <c r="K33" s="35">
        <v>0</v>
      </c>
      <c r="L33" s="35">
        <v>0</v>
      </c>
      <c r="M33" s="35">
        <v>0</v>
      </c>
      <c r="N33" s="35">
        <v>0</v>
      </c>
      <c r="O33" s="35">
        <v>0</v>
      </c>
      <c r="P33" s="35">
        <v>0</v>
      </c>
      <c r="Q33" s="35">
        <v>0</v>
      </c>
      <c r="R33" s="35">
        <v>0</v>
      </c>
      <c r="S33" s="35">
        <v>0</v>
      </c>
      <c r="T33" s="35">
        <v>0</v>
      </c>
      <c r="U33" s="35">
        <v>0</v>
      </c>
      <c r="V33" s="35">
        <v>0</v>
      </c>
      <c r="W33" s="35">
        <v>0</v>
      </c>
      <c r="X33" s="35">
        <v>0</v>
      </c>
      <c r="Y33" s="35">
        <v>0</v>
      </c>
      <c r="Z33" s="35">
        <v>0</v>
      </c>
      <c r="AA33" s="35">
        <v>0</v>
      </c>
      <c r="AB33" s="35">
        <v>0</v>
      </c>
      <c r="AC33" s="35">
        <v>0</v>
      </c>
      <c r="AD33" s="35">
        <v>0</v>
      </c>
      <c r="AE33" s="35">
        <v>0</v>
      </c>
      <c r="AF33" s="35">
        <v>0</v>
      </c>
      <c r="AG33" s="35">
        <v>0</v>
      </c>
      <c r="AH33" s="35">
        <v>0</v>
      </c>
      <c r="AI33" s="35">
        <v>0</v>
      </c>
      <c r="AJ33" s="35">
        <v>0</v>
      </c>
      <c r="AK33" s="35">
        <v>0</v>
      </c>
      <c r="AL33" s="35">
        <v>0</v>
      </c>
      <c r="AM33" s="35">
        <v>0</v>
      </c>
      <c r="AN33" s="35">
        <v>0</v>
      </c>
      <c r="AO33" s="35">
        <v>0</v>
      </c>
      <c r="AP33" s="35">
        <v>0</v>
      </c>
      <c r="AQ33" s="35">
        <v>0</v>
      </c>
      <c r="AR33" s="35">
        <v>0</v>
      </c>
      <c r="AS33" s="35">
        <v>0</v>
      </c>
      <c r="AT33" s="35">
        <v>0</v>
      </c>
      <c r="AU33" s="35">
        <v>0</v>
      </c>
      <c r="AV33" s="35">
        <v>0</v>
      </c>
      <c r="AW33" s="35">
        <v>0</v>
      </c>
      <c r="AX33" s="35">
        <v>0</v>
      </c>
      <c r="AY33" s="35">
        <v>0</v>
      </c>
      <c r="AZ33" s="35">
        <v>0</v>
      </c>
      <c r="BA33" s="35">
        <v>0</v>
      </c>
      <c r="BB33" s="35">
        <v>0</v>
      </c>
      <c r="BC33" s="35">
        <v>0</v>
      </c>
      <c r="BD33" s="35">
        <v>0</v>
      </c>
      <c r="BE33" s="35">
        <v>0</v>
      </c>
      <c r="BF33" s="35">
        <v>0</v>
      </c>
      <c r="BG33" s="35">
        <v>0</v>
      </c>
      <c r="BH33" s="35">
        <v>0</v>
      </c>
      <c r="BI33" s="35">
        <v>0</v>
      </c>
    </row>
    <row r="34" spans="1:62" ht="29" x14ac:dyDescent="0.35">
      <c r="A34" s="69" t="s">
        <v>101</v>
      </c>
      <c r="B34" s="35">
        <v>0</v>
      </c>
      <c r="C34" s="35">
        <v>0</v>
      </c>
      <c r="D34" s="35">
        <v>0</v>
      </c>
      <c r="E34" s="35">
        <v>0</v>
      </c>
      <c r="F34" s="35">
        <v>0</v>
      </c>
      <c r="G34" s="35">
        <v>0</v>
      </c>
      <c r="H34" s="35">
        <v>0</v>
      </c>
      <c r="I34" s="35">
        <v>0</v>
      </c>
      <c r="J34" s="35">
        <v>0</v>
      </c>
      <c r="K34" s="35">
        <v>0</v>
      </c>
      <c r="L34" s="35">
        <v>0</v>
      </c>
      <c r="M34" s="35">
        <v>0</v>
      </c>
      <c r="N34" s="35">
        <v>0</v>
      </c>
      <c r="O34" s="35">
        <v>0</v>
      </c>
      <c r="P34" s="35">
        <v>0</v>
      </c>
      <c r="Q34" s="35">
        <v>0</v>
      </c>
      <c r="R34" s="35">
        <v>0</v>
      </c>
      <c r="S34" s="35">
        <v>0</v>
      </c>
      <c r="T34" s="35">
        <v>0</v>
      </c>
      <c r="U34" s="35">
        <v>0</v>
      </c>
      <c r="V34" s="35">
        <v>0</v>
      </c>
      <c r="W34" s="35">
        <v>0</v>
      </c>
      <c r="X34" s="35">
        <v>0</v>
      </c>
      <c r="Y34" s="35">
        <v>0</v>
      </c>
      <c r="Z34" s="35">
        <v>0</v>
      </c>
      <c r="AA34" s="35">
        <v>0</v>
      </c>
      <c r="AB34" s="35">
        <v>0</v>
      </c>
      <c r="AC34" s="35">
        <v>0</v>
      </c>
      <c r="AD34" s="35">
        <v>0</v>
      </c>
      <c r="AE34" s="35">
        <v>0</v>
      </c>
      <c r="AF34" s="35">
        <v>0</v>
      </c>
      <c r="AG34" s="35">
        <v>0</v>
      </c>
      <c r="AH34" s="35">
        <v>0</v>
      </c>
      <c r="AI34" s="35">
        <v>0</v>
      </c>
      <c r="AJ34" s="35">
        <v>0</v>
      </c>
      <c r="AK34" s="35">
        <v>0</v>
      </c>
      <c r="AL34" s="35">
        <v>0</v>
      </c>
      <c r="AM34" s="35">
        <v>0</v>
      </c>
      <c r="AN34" s="35">
        <v>0</v>
      </c>
      <c r="AO34" s="35">
        <v>0</v>
      </c>
      <c r="AP34" s="35">
        <v>0</v>
      </c>
      <c r="AQ34" s="35">
        <v>0</v>
      </c>
      <c r="AR34" s="35">
        <v>0</v>
      </c>
      <c r="AS34" s="35">
        <v>0</v>
      </c>
      <c r="AT34" s="35">
        <v>0</v>
      </c>
      <c r="AU34" s="35">
        <v>0</v>
      </c>
      <c r="AV34" s="35">
        <v>0</v>
      </c>
      <c r="AW34" s="35">
        <v>0</v>
      </c>
      <c r="AX34" s="35">
        <v>0</v>
      </c>
      <c r="AY34" s="35">
        <v>0</v>
      </c>
      <c r="AZ34" s="35">
        <v>0</v>
      </c>
      <c r="BA34" s="35">
        <v>0</v>
      </c>
      <c r="BB34" s="35">
        <v>0</v>
      </c>
      <c r="BC34" s="35">
        <v>0</v>
      </c>
      <c r="BD34" s="35">
        <v>0</v>
      </c>
      <c r="BE34" s="35">
        <v>0</v>
      </c>
      <c r="BF34" s="35">
        <v>0</v>
      </c>
      <c r="BG34" s="35">
        <v>0</v>
      </c>
      <c r="BH34" s="35">
        <v>0</v>
      </c>
      <c r="BI34" s="35">
        <v>0</v>
      </c>
    </row>
    <row r="35" spans="1:62" x14ac:dyDescent="0.35">
      <c r="A35" s="69" t="s">
        <v>102</v>
      </c>
      <c r="B35" s="35">
        <v>0</v>
      </c>
      <c r="C35" s="35">
        <v>0</v>
      </c>
      <c r="D35" s="35">
        <v>0</v>
      </c>
      <c r="E35" s="35">
        <v>0</v>
      </c>
      <c r="F35" s="35">
        <v>0</v>
      </c>
      <c r="G35" s="35">
        <v>0</v>
      </c>
      <c r="H35" s="35">
        <v>0</v>
      </c>
      <c r="I35" s="35">
        <v>0</v>
      </c>
      <c r="J35" s="35">
        <v>0</v>
      </c>
      <c r="K35" s="35">
        <v>0</v>
      </c>
      <c r="L35" s="35">
        <v>0</v>
      </c>
      <c r="M35" s="35">
        <v>0</v>
      </c>
      <c r="N35" s="35">
        <v>0</v>
      </c>
      <c r="O35" s="35">
        <v>0</v>
      </c>
      <c r="P35" s="35">
        <v>0</v>
      </c>
      <c r="Q35" s="35">
        <v>0</v>
      </c>
      <c r="R35" s="35">
        <v>0</v>
      </c>
      <c r="S35" s="35">
        <v>0</v>
      </c>
      <c r="T35" s="35">
        <v>0</v>
      </c>
      <c r="U35" s="35">
        <v>0</v>
      </c>
      <c r="V35" s="35">
        <v>0</v>
      </c>
      <c r="W35" s="35">
        <v>0</v>
      </c>
      <c r="X35" s="35">
        <v>0</v>
      </c>
      <c r="Y35" s="35">
        <v>0</v>
      </c>
      <c r="Z35" s="35">
        <v>0</v>
      </c>
      <c r="AA35" s="35">
        <v>0</v>
      </c>
      <c r="AB35" s="35">
        <v>0</v>
      </c>
      <c r="AC35" s="35">
        <v>0</v>
      </c>
      <c r="AD35" s="35">
        <v>0</v>
      </c>
      <c r="AE35" s="35">
        <v>0</v>
      </c>
      <c r="AF35" s="35">
        <v>0</v>
      </c>
      <c r="AG35" s="35">
        <v>0</v>
      </c>
      <c r="AH35" s="35">
        <v>0</v>
      </c>
      <c r="AI35" s="35">
        <v>0</v>
      </c>
      <c r="AJ35" s="35">
        <v>0</v>
      </c>
      <c r="AK35" s="35">
        <v>0</v>
      </c>
      <c r="AL35" s="35">
        <v>0</v>
      </c>
      <c r="AM35" s="35">
        <v>0</v>
      </c>
      <c r="AN35" s="35">
        <v>0</v>
      </c>
      <c r="AO35" s="35">
        <v>0</v>
      </c>
      <c r="AP35" s="35">
        <v>0</v>
      </c>
      <c r="AQ35" s="35">
        <v>0</v>
      </c>
      <c r="AR35" s="35">
        <v>0</v>
      </c>
      <c r="AS35" s="35">
        <v>0</v>
      </c>
      <c r="AT35" s="35">
        <v>0</v>
      </c>
      <c r="AU35" s="35">
        <v>0</v>
      </c>
      <c r="AV35" s="35">
        <v>0</v>
      </c>
      <c r="AW35" s="35">
        <v>0</v>
      </c>
      <c r="AX35" s="35">
        <v>0</v>
      </c>
      <c r="AY35" s="35">
        <v>0</v>
      </c>
      <c r="AZ35" s="35">
        <v>0</v>
      </c>
      <c r="BA35" s="35">
        <v>0</v>
      </c>
      <c r="BB35" s="35">
        <v>0</v>
      </c>
      <c r="BC35" s="35">
        <v>0</v>
      </c>
      <c r="BD35" s="35">
        <v>0</v>
      </c>
      <c r="BE35" s="35">
        <v>0</v>
      </c>
      <c r="BF35" s="35">
        <v>0</v>
      </c>
      <c r="BG35" s="35">
        <v>0</v>
      </c>
      <c r="BH35" s="35">
        <v>0</v>
      </c>
      <c r="BI35" s="35">
        <v>0</v>
      </c>
    </row>
    <row r="36" spans="1:62" x14ac:dyDescent="0.35">
      <c r="A36" s="69" t="s">
        <v>103</v>
      </c>
      <c r="B36" s="35">
        <v>0</v>
      </c>
      <c r="C36" s="35">
        <v>0</v>
      </c>
      <c r="D36" s="35">
        <v>0</v>
      </c>
      <c r="E36" s="35">
        <v>0</v>
      </c>
      <c r="F36" s="35">
        <v>0</v>
      </c>
      <c r="G36" s="35">
        <v>0</v>
      </c>
      <c r="H36" s="35">
        <v>0</v>
      </c>
      <c r="I36" s="35">
        <v>0</v>
      </c>
      <c r="J36" s="35">
        <v>0</v>
      </c>
      <c r="K36" s="35">
        <v>0</v>
      </c>
      <c r="L36" s="35">
        <v>0</v>
      </c>
      <c r="M36" s="35">
        <v>0</v>
      </c>
      <c r="N36" s="35">
        <v>0</v>
      </c>
      <c r="O36" s="35">
        <v>0</v>
      </c>
      <c r="P36" s="35">
        <v>0</v>
      </c>
      <c r="Q36" s="35">
        <v>0</v>
      </c>
      <c r="R36" s="35">
        <v>0</v>
      </c>
      <c r="S36" s="35">
        <v>0</v>
      </c>
      <c r="T36" s="35">
        <v>0</v>
      </c>
      <c r="U36" s="35">
        <v>0</v>
      </c>
      <c r="V36" s="35">
        <v>0</v>
      </c>
      <c r="W36" s="35">
        <v>0</v>
      </c>
      <c r="X36" s="35">
        <v>0</v>
      </c>
      <c r="Y36" s="35">
        <v>0</v>
      </c>
      <c r="Z36" s="35">
        <v>0</v>
      </c>
      <c r="AA36" s="35">
        <v>0</v>
      </c>
      <c r="AB36" s="35">
        <v>0</v>
      </c>
      <c r="AC36" s="35">
        <v>0</v>
      </c>
      <c r="AD36" s="35">
        <v>0</v>
      </c>
      <c r="AE36" s="35">
        <v>0</v>
      </c>
      <c r="AF36" s="35">
        <v>0</v>
      </c>
      <c r="AG36" s="35">
        <v>0</v>
      </c>
      <c r="AH36" s="35">
        <v>0</v>
      </c>
      <c r="AI36" s="35">
        <v>0</v>
      </c>
      <c r="AJ36" s="35">
        <v>0</v>
      </c>
      <c r="AK36" s="35">
        <v>0</v>
      </c>
      <c r="AL36" s="35">
        <v>0</v>
      </c>
      <c r="AM36" s="35">
        <v>0</v>
      </c>
      <c r="AN36" s="35">
        <v>0</v>
      </c>
      <c r="AO36" s="35">
        <v>0</v>
      </c>
      <c r="AP36" s="35">
        <v>0</v>
      </c>
      <c r="AQ36" s="35">
        <v>0</v>
      </c>
      <c r="AR36" s="35">
        <v>0</v>
      </c>
      <c r="AS36" s="35">
        <v>0</v>
      </c>
      <c r="AT36" s="35">
        <v>0</v>
      </c>
      <c r="AU36" s="35">
        <v>0</v>
      </c>
      <c r="AV36" s="35">
        <v>0</v>
      </c>
      <c r="AW36" s="35">
        <v>0</v>
      </c>
      <c r="AX36" s="35">
        <v>0</v>
      </c>
      <c r="AY36" s="35">
        <v>0</v>
      </c>
      <c r="AZ36" s="35">
        <v>0</v>
      </c>
      <c r="BA36" s="35">
        <v>0</v>
      </c>
      <c r="BB36" s="35">
        <v>0</v>
      </c>
      <c r="BC36" s="35">
        <v>0</v>
      </c>
      <c r="BD36" s="35">
        <v>0</v>
      </c>
      <c r="BE36" s="35">
        <v>0</v>
      </c>
      <c r="BF36" s="35">
        <v>0</v>
      </c>
      <c r="BG36" s="35">
        <v>0</v>
      </c>
      <c r="BH36" s="35">
        <v>0</v>
      </c>
      <c r="BI36" s="35">
        <v>0</v>
      </c>
    </row>
    <row r="37" spans="1:62" x14ac:dyDescent="0.35">
      <c r="A37" s="69" t="s">
        <v>104</v>
      </c>
      <c r="B37" s="35">
        <v>0</v>
      </c>
      <c r="C37" s="35">
        <v>0</v>
      </c>
      <c r="D37" s="35">
        <v>0</v>
      </c>
      <c r="E37" s="35">
        <v>0</v>
      </c>
      <c r="F37" s="35">
        <v>0</v>
      </c>
      <c r="G37" s="35">
        <v>0</v>
      </c>
      <c r="H37" s="35">
        <v>0</v>
      </c>
      <c r="I37" s="35">
        <v>0</v>
      </c>
      <c r="J37" s="35">
        <v>0</v>
      </c>
      <c r="K37" s="35">
        <v>0</v>
      </c>
      <c r="L37" s="35">
        <v>0</v>
      </c>
      <c r="M37" s="35">
        <v>0</v>
      </c>
      <c r="N37" s="35">
        <v>0</v>
      </c>
      <c r="O37" s="35">
        <v>0</v>
      </c>
      <c r="P37" s="35">
        <v>0</v>
      </c>
      <c r="Q37" s="35">
        <v>0</v>
      </c>
      <c r="R37" s="35">
        <v>0</v>
      </c>
      <c r="S37" s="35">
        <v>0</v>
      </c>
      <c r="T37" s="35">
        <v>0</v>
      </c>
      <c r="U37" s="35">
        <v>0</v>
      </c>
      <c r="V37" s="35">
        <v>0</v>
      </c>
      <c r="W37" s="35">
        <v>0</v>
      </c>
      <c r="X37" s="35">
        <v>0</v>
      </c>
      <c r="Y37" s="35">
        <v>0</v>
      </c>
      <c r="Z37" s="35">
        <v>0</v>
      </c>
      <c r="AA37" s="35">
        <v>0</v>
      </c>
      <c r="AB37" s="35">
        <v>0</v>
      </c>
      <c r="AC37" s="35">
        <v>0</v>
      </c>
      <c r="AD37" s="35">
        <v>0</v>
      </c>
      <c r="AE37" s="35">
        <v>0</v>
      </c>
      <c r="AF37" s="35">
        <v>0</v>
      </c>
      <c r="AG37" s="35">
        <v>0</v>
      </c>
      <c r="AH37" s="35">
        <v>0</v>
      </c>
      <c r="AI37" s="35">
        <v>0</v>
      </c>
      <c r="AJ37" s="35">
        <v>0</v>
      </c>
      <c r="AK37" s="35">
        <v>0</v>
      </c>
      <c r="AL37" s="35">
        <v>0</v>
      </c>
      <c r="AM37" s="35">
        <v>0</v>
      </c>
      <c r="AN37" s="35">
        <v>0</v>
      </c>
      <c r="AO37" s="35">
        <v>0</v>
      </c>
      <c r="AP37" s="35">
        <v>0</v>
      </c>
      <c r="AQ37" s="35">
        <v>0</v>
      </c>
      <c r="AR37" s="35">
        <v>0</v>
      </c>
      <c r="AS37" s="35">
        <v>0</v>
      </c>
      <c r="AT37" s="35">
        <v>0</v>
      </c>
      <c r="AU37" s="35">
        <v>0</v>
      </c>
      <c r="AV37" s="35">
        <v>0</v>
      </c>
      <c r="AW37" s="35">
        <v>0</v>
      </c>
      <c r="AX37" s="35">
        <v>0</v>
      </c>
      <c r="AY37" s="35">
        <v>0</v>
      </c>
      <c r="AZ37" s="35">
        <v>0</v>
      </c>
      <c r="BA37" s="35">
        <v>0</v>
      </c>
      <c r="BB37" s="35">
        <v>0</v>
      </c>
      <c r="BC37" s="35">
        <v>0</v>
      </c>
      <c r="BD37" s="35">
        <v>0</v>
      </c>
      <c r="BE37" s="35">
        <v>0</v>
      </c>
      <c r="BF37" s="35">
        <v>0</v>
      </c>
      <c r="BG37" s="35">
        <v>0</v>
      </c>
      <c r="BH37" s="35">
        <v>0</v>
      </c>
      <c r="BI37" s="35">
        <v>0</v>
      </c>
    </row>
    <row r="38" spans="1:62" x14ac:dyDescent="0.35">
      <c r="A38" s="69" t="s">
        <v>105</v>
      </c>
      <c r="B38" s="35">
        <v>0</v>
      </c>
      <c r="C38" s="35">
        <v>0</v>
      </c>
      <c r="D38" s="35">
        <v>0</v>
      </c>
      <c r="E38" s="35">
        <v>0</v>
      </c>
      <c r="F38" s="35">
        <v>0</v>
      </c>
      <c r="G38" s="35">
        <v>0</v>
      </c>
      <c r="H38" s="35">
        <v>0</v>
      </c>
      <c r="I38" s="35">
        <v>0</v>
      </c>
      <c r="J38" s="35">
        <v>0</v>
      </c>
      <c r="K38" s="35">
        <v>0</v>
      </c>
      <c r="L38" s="35">
        <v>0</v>
      </c>
      <c r="M38" s="35">
        <v>0</v>
      </c>
      <c r="N38" s="35">
        <v>0</v>
      </c>
      <c r="O38" s="35">
        <v>0</v>
      </c>
      <c r="P38" s="35">
        <v>0</v>
      </c>
      <c r="Q38" s="35">
        <v>0</v>
      </c>
      <c r="R38" s="35">
        <v>0</v>
      </c>
      <c r="S38" s="35">
        <v>0</v>
      </c>
      <c r="T38" s="35">
        <v>0</v>
      </c>
      <c r="U38" s="35">
        <v>0</v>
      </c>
      <c r="V38" s="35">
        <v>0</v>
      </c>
      <c r="W38" s="35">
        <v>0</v>
      </c>
      <c r="X38" s="35">
        <v>0</v>
      </c>
      <c r="Y38" s="35">
        <v>0</v>
      </c>
      <c r="Z38" s="35">
        <v>0</v>
      </c>
      <c r="AA38" s="35">
        <v>0</v>
      </c>
      <c r="AB38" s="35">
        <v>0</v>
      </c>
      <c r="AC38" s="35">
        <v>0</v>
      </c>
      <c r="AD38" s="35">
        <v>0</v>
      </c>
      <c r="AE38" s="35">
        <v>0</v>
      </c>
      <c r="AF38" s="35">
        <v>0</v>
      </c>
      <c r="AG38" s="35">
        <v>0</v>
      </c>
      <c r="AH38" s="35">
        <v>0</v>
      </c>
      <c r="AI38" s="35">
        <v>0</v>
      </c>
      <c r="AJ38" s="35">
        <v>0</v>
      </c>
      <c r="AK38" s="35">
        <v>0</v>
      </c>
      <c r="AL38" s="35">
        <v>0</v>
      </c>
      <c r="AM38" s="35">
        <v>0</v>
      </c>
      <c r="AN38" s="35">
        <v>0</v>
      </c>
      <c r="AO38" s="35">
        <v>0</v>
      </c>
      <c r="AP38" s="35">
        <v>0</v>
      </c>
      <c r="AQ38" s="35">
        <v>0</v>
      </c>
      <c r="AR38" s="35">
        <v>0</v>
      </c>
      <c r="AS38" s="35">
        <v>0</v>
      </c>
      <c r="AT38" s="35">
        <v>0</v>
      </c>
      <c r="AU38" s="35">
        <v>0</v>
      </c>
      <c r="AV38" s="35">
        <v>0</v>
      </c>
      <c r="AW38" s="35">
        <v>0</v>
      </c>
      <c r="AX38" s="35">
        <v>0</v>
      </c>
      <c r="AY38" s="35">
        <v>0</v>
      </c>
      <c r="AZ38" s="35">
        <v>0</v>
      </c>
      <c r="BA38" s="35">
        <v>0</v>
      </c>
      <c r="BB38" s="35">
        <v>0</v>
      </c>
      <c r="BC38" s="35">
        <v>0</v>
      </c>
      <c r="BD38" s="35">
        <v>0</v>
      </c>
      <c r="BE38" s="35">
        <v>0</v>
      </c>
      <c r="BF38" s="35">
        <v>0</v>
      </c>
      <c r="BG38" s="35">
        <v>0</v>
      </c>
      <c r="BH38" s="35">
        <v>0</v>
      </c>
      <c r="BI38" s="35">
        <v>0</v>
      </c>
    </row>
    <row r="39" spans="1:62" x14ac:dyDescent="0.35">
      <c r="A39" s="4" t="s">
        <v>106</v>
      </c>
      <c r="B39" s="35">
        <v>0</v>
      </c>
      <c r="C39" s="35">
        <v>0</v>
      </c>
      <c r="D39" s="35">
        <v>0</v>
      </c>
      <c r="E39" s="35">
        <v>0</v>
      </c>
      <c r="F39" s="35">
        <v>0</v>
      </c>
      <c r="G39" s="35">
        <v>0</v>
      </c>
      <c r="H39" s="35">
        <v>0</v>
      </c>
      <c r="I39" s="35">
        <v>0</v>
      </c>
      <c r="J39" s="35">
        <v>0</v>
      </c>
      <c r="K39" s="35">
        <v>0</v>
      </c>
      <c r="L39" s="35">
        <v>0</v>
      </c>
      <c r="M39" s="35">
        <v>0</v>
      </c>
      <c r="N39" s="35">
        <v>0</v>
      </c>
      <c r="O39" s="35">
        <v>0</v>
      </c>
      <c r="P39" s="35">
        <v>0</v>
      </c>
      <c r="Q39" s="35">
        <v>0</v>
      </c>
      <c r="R39" s="35">
        <v>0</v>
      </c>
      <c r="S39" s="35">
        <v>0</v>
      </c>
      <c r="T39" s="35">
        <v>0</v>
      </c>
      <c r="U39" s="35">
        <v>0</v>
      </c>
      <c r="V39" s="35">
        <v>0</v>
      </c>
      <c r="W39" s="35">
        <v>0</v>
      </c>
      <c r="X39" s="35">
        <v>0</v>
      </c>
      <c r="Y39" s="35">
        <v>0</v>
      </c>
      <c r="Z39" s="35">
        <v>0</v>
      </c>
      <c r="AA39" s="35">
        <v>0</v>
      </c>
      <c r="AB39" s="35">
        <v>0</v>
      </c>
      <c r="AC39" s="35">
        <v>0</v>
      </c>
      <c r="AD39" s="35">
        <v>0</v>
      </c>
      <c r="AE39" s="35">
        <v>0</v>
      </c>
      <c r="AF39" s="35">
        <v>0</v>
      </c>
      <c r="AG39" s="35">
        <v>0</v>
      </c>
      <c r="AH39" s="35">
        <v>0</v>
      </c>
      <c r="AI39" s="35">
        <v>0</v>
      </c>
      <c r="AJ39" s="35">
        <v>0</v>
      </c>
      <c r="AK39" s="35">
        <v>0</v>
      </c>
      <c r="AL39" s="35">
        <v>0</v>
      </c>
      <c r="AM39" s="35">
        <v>0</v>
      </c>
      <c r="AN39" s="35">
        <v>0</v>
      </c>
      <c r="AO39" s="35">
        <v>0</v>
      </c>
      <c r="AP39" s="35">
        <v>0</v>
      </c>
      <c r="AQ39" s="35">
        <v>0</v>
      </c>
      <c r="AR39" s="35">
        <v>0</v>
      </c>
      <c r="AS39" s="35">
        <v>0</v>
      </c>
      <c r="AT39" s="35">
        <v>0</v>
      </c>
      <c r="AU39" s="35">
        <v>0</v>
      </c>
      <c r="AV39" s="35">
        <v>0</v>
      </c>
      <c r="AW39" s="35">
        <v>0</v>
      </c>
      <c r="AX39" s="35">
        <v>0</v>
      </c>
      <c r="AY39" s="35">
        <v>0</v>
      </c>
      <c r="AZ39" s="35">
        <v>0</v>
      </c>
      <c r="BA39" s="35">
        <v>0</v>
      </c>
      <c r="BB39" s="35">
        <v>0</v>
      </c>
      <c r="BC39" s="35">
        <v>0</v>
      </c>
      <c r="BD39" s="35">
        <v>0</v>
      </c>
      <c r="BE39" s="35">
        <v>0</v>
      </c>
      <c r="BF39" s="35">
        <v>0</v>
      </c>
      <c r="BG39" s="35">
        <v>0</v>
      </c>
      <c r="BH39" s="35">
        <v>0</v>
      </c>
      <c r="BI39" s="35">
        <v>0</v>
      </c>
    </row>
    <row r="40" spans="1:62" x14ac:dyDescent="0.35">
      <c r="A40" s="68" t="s">
        <v>197</v>
      </c>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row>
    <row r="41" spans="1:62" ht="29" x14ac:dyDescent="0.35">
      <c r="A41" s="3" t="s">
        <v>382</v>
      </c>
      <c r="B41" s="78">
        <f>SUM(B42:B47)</f>
        <v>0</v>
      </c>
      <c r="C41" s="78">
        <f t="shared" ref="C41:BI41" si="3">SUM(C42:C47)</f>
        <v>0</v>
      </c>
      <c r="D41" s="78">
        <f t="shared" si="3"/>
        <v>0</v>
      </c>
      <c r="E41" s="78">
        <f t="shared" si="3"/>
        <v>0</v>
      </c>
      <c r="F41" s="78">
        <f t="shared" si="3"/>
        <v>0</v>
      </c>
      <c r="G41" s="78">
        <f t="shared" si="3"/>
        <v>0</v>
      </c>
      <c r="H41" s="78">
        <f t="shared" si="3"/>
        <v>0</v>
      </c>
      <c r="I41" s="78">
        <f t="shared" si="3"/>
        <v>0</v>
      </c>
      <c r="J41" s="78">
        <f t="shared" si="3"/>
        <v>0</v>
      </c>
      <c r="K41" s="78">
        <f t="shared" si="3"/>
        <v>0</v>
      </c>
      <c r="L41" s="78">
        <f t="shared" si="3"/>
        <v>0</v>
      </c>
      <c r="M41" s="78">
        <f t="shared" si="3"/>
        <v>0</v>
      </c>
      <c r="N41" s="78">
        <f t="shared" si="3"/>
        <v>0</v>
      </c>
      <c r="O41" s="78">
        <f t="shared" si="3"/>
        <v>0</v>
      </c>
      <c r="P41" s="78">
        <f t="shared" si="3"/>
        <v>0</v>
      </c>
      <c r="Q41" s="78">
        <f t="shared" si="3"/>
        <v>0</v>
      </c>
      <c r="R41" s="78">
        <f t="shared" si="3"/>
        <v>0</v>
      </c>
      <c r="S41" s="78">
        <f t="shared" si="3"/>
        <v>0</v>
      </c>
      <c r="T41" s="78">
        <f t="shared" si="3"/>
        <v>0</v>
      </c>
      <c r="U41" s="78">
        <f t="shared" si="3"/>
        <v>0</v>
      </c>
      <c r="V41" s="78">
        <f t="shared" si="3"/>
        <v>0</v>
      </c>
      <c r="W41" s="78">
        <f t="shared" si="3"/>
        <v>0</v>
      </c>
      <c r="X41" s="78">
        <f t="shared" si="3"/>
        <v>0</v>
      </c>
      <c r="Y41" s="78">
        <f t="shared" si="3"/>
        <v>0</v>
      </c>
      <c r="Z41" s="78">
        <f t="shared" si="3"/>
        <v>0</v>
      </c>
      <c r="AA41" s="78">
        <f t="shared" si="3"/>
        <v>0</v>
      </c>
      <c r="AB41" s="78">
        <f t="shared" si="3"/>
        <v>0</v>
      </c>
      <c r="AC41" s="78">
        <f t="shared" si="3"/>
        <v>0</v>
      </c>
      <c r="AD41" s="78">
        <f t="shared" si="3"/>
        <v>0</v>
      </c>
      <c r="AE41" s="78">
        <f t="shared" si="3"/>
        <v>0</v>
      </c>
      <c r="AF41" s="78">
        <f t="shared" si="3"/>
        <v>0</v>
      </c>
      <c r="AG41" s="78">
        <f t="shared" si="3"/>
        <v>0</v>
      </c>
      <c r="AH41" s="78">
        <f t="shared" si="3"/>
        <v>0</v>
      </c>
      <c r="AI41" s="78">
        <f t="shared" si="3"/>
        <v>0</v>
      </c>
      <c r="AJ41" s="78">
        <f t="shared" si="3"/>
        <v>0</v>
      </c>
      <c r="AK41" s="78">
        <f t="shared" si="3"/>
        <v>0</v>
      </c>
      <c r="AL41" s="78">
        <f t="shared" si="3"/>
        <v>0</v>
      </c>
      <c r="AM41" s="78">
        <f t="shared" si="3"/>
        <v>0</v>
      </c>
      <c r="AN41" s="78">
        <f t="shared" si="3"/>
        <v>0</v>
      </c>
      <c r="AO41" s="78">
        <f t="shared" si="3"/>
        <v>0</v>
      </c>
      <c r="AP41" s="78">
        <f t="shared" si="3"/>
        <v>0</v>
      </c>
      <c r="AQ41" s="78">
        <f t="shared" si="3"/>
        <v>0</v>
      </c>
      <c r="AR41" s="78">
        <f t="shared" si="3"/>
        <v>0</v>
      </c>
      <c r="AS41" s="78">
        <f t="shared" si="3"/>
        <v>0</v>
      </c>
      <c r="AT41" s="78">
        <f t="shared" si="3"/>
        <v>0</v>
      </c>
      <c r="AU41" s="78">
        <f t="shared" si="3"/>
        <v>0</v>
      </c>
      <c r="AV41" s="78">
        <f t="shared" si="3"/>
        <v>0</v>
      </c>
      <c r="AW41" s="78">
        <f t="shared" si="3"/>
        <v>0</v>
      </c>
      <c r="AX41" s="78">
        <f t="shared" si="3"/>
        <v>0</v>
      </c>
      <c r="AY41" s="78">
        <f t="shared" si="3"/>
        <v>0</v>
      </c>
      <c r="AZ41" s="78">
        <f t="shared" si="3"/>
        <v>0</v>
      </c>
      <c r="BA41" s="78">
        <f t="shared" si="3"/>
        <v>0</v>
      </c>
      <c r="BB41" s="78">
        <f t="shared" si="3"/>
        <v>0</v>
      </c>
      <c r="BC41" s="78">
        <f t="shared" si="3"/>
        <v>0</v>
      </c>
      <c r="BD41" s="78">
        <f t="shared" si="3"/>
        <v>0</v>
      </c>
      <c r="BE41" s="78">
        <f t="shared" si="3"/>
        <v>0</v>
      </c>
      <c r="BF41" s="78">
        <f t="shared" si="3"/>
        <v>0</v>
      </c>
      <c r="BG41" s="78">
        <f t="shared" si="3"/>
        <v>0</v>
      </c>
      <c r="BH41" s="78">
        <f t="shared" si="3"/>
        <v>0</v>
      </c>
      <c r="BI41" s="78">
        <f t="shared" si="3"/>
        <v>0</v>
      </c>
      <c r="BJ41" s="26">
        <f>SUM(B41:BI41)</f>
        <v>0</v>
      </c>
    </row>
    <row r="42" spans="1:62" x14ac:dyDescent="0.35">
      <c r="A42" s="69" t="s">
        <v>88</v>
      </c>
      <c r="B42" s="35">
        <v>0</v>
      </c>
      <c r="C42" s="35">
        <v>0</v>
      </c>
      <c r="D42" s="35">
        <v>0</v>
      </c>
      <c r="E42" s="35">
        <v>0</v>
      </c>
      <c r="F42" s="35">
        <v>0</v>
      </c>
      <c r="G42" s="35">
        <v>0</v>
      </c>
      <c r="H42" s="35">
        <v>0</v>
      </c>
      <c r="I42" s="35">
        <v>0</v>
      </c>
      <c r="J42" s="35">
        <v>0</v>
      </c>
      <c r="K42" s="35">
        <v>0</v>
      </c>
      <c r="L42" s="35">
        <v>0</v>
      </c>
      <c r="M42" s="35">
        <v>0</v>
      </c>
      <c r="N42" s="35">
        <v>0</v>
      </c>
      <c r="O42" s="35">
        <v>0</v>
      </c>
      <c r="P42" s="35">
        <v>0</v>
      </c>
      <c r="Q42" s="35">
        <v>0</v>
      </c>
      <c r="R42" s="35">
        <v>0</v>
      </c>
      <c r="S42" s="35">
        <v>0</v>
      </c>
      <c r="T42" s="35">
        <v>0</v>
      </c>
      <c r="U42" s="35">
        <v>0</v>
      </c>
      <c r="V42" s="35">
        <v>0</v>
      </c>
      <c r="W42" s="35">
        <v>0</v>
      </c>
      <c r="X42" s="35">
        <v>0</v>
      </c>
      <c r="Y42" s="35">
        <v>0</v>
      </c>
      <c r="Z42" s="35">
        <v>0</v>
      </c>
      <c r="AA42" s="35">
        <v>0</v>
      </c>
      <c r="AB42" s="35">
        <v>0</v>
      </c>
      <c r="AC42" s="35">
        <v>0</v>
      </c>
      <c r="AD42" s="35">
        <v>0</v>
      </c>
      <c r="AE42" s="35">
        <v>0</v>
      </c>
      <c r="AF42" s="35">
        <v>0</v>
      </c>
      <c r="AG42" s="35">
        <v>0</v>
      </c>
      <c r="AH42" s="35">
        <v>0</v>
      </c>
      <c r="AI42" s="35">
        <v>0</v>
      </c>
      <c r="AJ42" s="35">
        <v>0</v>
      </c>
      <c r="AK42" s="35">
        <v>0</v>
      </c>
      <c r="AL42" s="35">
        <v>0</v>
      </c>
      <c r="AM42" s="35">
        <v>0</v>
      </c>
      <c r="AN42" s="35">
        <v>0</v>
      </c>
      <c r="AO42" s="35">
        <v>0</v>
      </c>
      <c r="AP42" s="35">
        <v>0</v>
      </c>
      <c r="AQ42" s="35">
        <v>0</v>
      </c>
      <c r="AR42" s="35">
        <v>0</v>
      </c>
      <c r="AS42" s="35">
        <v>0</v>
      </c>
      <c r="AT42" s="35">
        <v>0</v>
      </c>
      <c r="AU42" s="35">
        <v>0</v>
      </c>
      <c r="AV42" s="35">
        <v>0</v>
      </c>
      <c r="AW42" s="35">
        <v>0</v>
      </c>
      <c r="AX42" s="35">
        <v>0</v>
      </c>
      <c r="AY42" s="35">
        <v>0</v>
      </c>
      <c r="AZ42" s="35">
        <v>0</v>
      </c>
      <c r="BA42" s="35">
        <v>0</v>
      </c>
      <c r="BB42" s="35">
        <v>0</v>
      </c>
      <c r="BC42" s="35">
        <v>0</v>
      </c>
      <c r="BD42" s="35">
        <v>0</v>
      </c>
      <c r="BE42" s="35">
        <v>0</v>
      </c>
      <c r="BF42" s="35">
        <v>0</v>
      </c>
      <c r="BG42" s="35">
        <v>0</v>
      </c>
      <c r="BH42" s="35">
        <v>0</v>
      </c>
      <c r="BI42" s="35">
        <v>0</v>
      </c>
    </row>
    <row r="43" spans="1:62" x14ac:dyDescent="0.35">
      <c r="A43" s="69" t="s">
        <v>89</v>
      </c>
      <c r="B43" s="35">
        <v>0</v>
      </c>
      <c r="C43" s="35">
        <v>0</v>
      </c>
      <c r="D43" s="35">
        <v>0</v>
      </c>
      <c r="E43" s="35">
        <v>0</v>
      </c>
      <c r="F43" s="35">
        <v>0</v>
      </c>
      <c r="G43" s="35">
        <v>0</v>
      </c>
      <c r="H43" s="35">
        <v>0</v>
      </c>
      <c r="I43" s="35">
        <v>0</v>
      </c>
      <c r="J43" s="35">
        <v>0</v>
      </c>
      <c r="K43" s="35">
        <v>0</v>
      </c>
      <c r="L43" s="35">
        <v>0</v>
      </c>
      <c r="M43" s="35">
        <v>0</v>
      </c>
      <c r="N43" s="35">
        <v>0</v>
      </c>
      <c r="O43" s="35">
        <v>0</v>
      </c>
      <c r="P43" s="35">
        <v>0</v>
      </c>
      <c r="Q43" s="35">
        <v>0</v>
      </c>
      <c r="R43" s="35">
        <v>0</v>
      </c>
      <c r="S43" s="35">
        <v>0</v>
      </c>
      <c r="T43" s="35">
        <v>0</v>
      </c>
      <c r="U43" s="35">
        <v>0</v>
      </c>
      <c r="V43" s="35">
        <v>0</v>
      </c>
      <c r="W43" s="35">
        <v>0</v>
      </c>
      <c r="X43" s="35">
        <v>0</v>
      </c>
      <c r="Y43" s="35">
        <v>0</v>
      </c>
      <c r="Z43" s="35">
        <v>0</v>
      </c>
      <c r="AA43" s="35">
        <v>0</v>
      </c>
      <c r="AB43" s="35">
        <v>0</v>
      </c>
      <c r="AC43" s="35">
        <v>0</v>
      </c>
      <c r="AD43" s="35">
        <v>0</v>
      </c>
      <c r="AE43" s="35">
        <v>0</v>
      </c>
      <c r="AF43" s="35">
        <v>0</v>
      </c>
      <c r="AG43" s="35">
        <v>0</v>
      </c>
      <c r="AH43" s="35">
        <v>0</v>
      </c>
      <c r="AI43" s="35">
        <v>0</v>
      </c>
      <c r="AJ43" s="35">
        <v>0</v>
      </c>
      <c r="AK43" s="35">
        <v>0</v>
      </c>
      <c r="AL43" s="35">
        <v>0</v>
      </c>
      <c r="AM43" s="35">
        <v>0</v>
      </c>
      <c r="AN43" s="35">
        <v>0</v>
      </c>
      <c r="AO43" s="35">
        <v>0</v>
      </c>
      <c r="AP43" s="35">
        <v>0</v>
      </c>
      <c r="AQ43" s="35">
        <v>0</v>
      </c>
      <c r="AR43" s="35">
        <v>0</v>
      </c>
      <c r="AS43" s="35">
        <v>0</v>
      </c>
      <c r="AT43" s="35">
        <v>0</v>
      </c>
      <c r="AU43" s="35">
        <v>0</v>
      </c>
      <c r="AV43" s="35">
        <v>0</v>
      </c>
      <c r="AW43" s="35">
        <v>0</v>
      </c>
      <c r="AX43" s="35">
        <v>0</v>
      </c>
      <c r="AY43" s="35">
        <v>0</v>
      </c>
      <c r="AZ43" s="35">
        <v>0</v>
      </c>
      <c r="BA43" s="35">
        <v>0</v>
      </c>
      <c r="BB43" s="35">
        <v>0</v>
      </c>
      <c r="BC43" s="35">
        <v>0</v>
      </c>
      <c r="BD43" s="35">
        <v>0</v>
      </c>
      <c r="BE43" s="35">
        <v>0</v>
      </c>
      <c r="BF43" s="35">
        <v>0</v>
      </c>
      <c r="BG43" s="35">
        <v>0</v>
      </c>
      <c r="BH43" s="35">
        <v>0</v>
      </c>
      <c r="BI43" s="35">
        <v>0</v>
      </c>
    </row>
    <row r="44" spans="1:62" x14ac:dyDescent="0.35">
      <c r="A44" s="69" t="s">
        <v>90</v>
      </c>
      <c r="B44" s="35">
        <v>0</v>
      </c>
      <c r="C44" s="35">
        <v>0</v>
      </c>
      <c r="D44" s="35">
        <v>0</v>
      </c>
      <c r="E44" s="35">
        <v>0</v>
      </c>
      <c r="F44" s="35">
        <v>0</v>
      </c>
      <c r="G44" s="35">
        <v>0</v>
      </c>
      <c r="H44" s="35">
        <v>0</v>
      </c>
      <c r="I44" s="35">
        <v>0</v>
      </c>
      <c r="J44" s="35">
        <v>0</v>
      </c>
      <c r="K44" s="35">
        <v>0</v>
      </c>
      <c r="L44" s="35">
        <v>0</v>
      </c>
      <c r="M44" s="35">
        <v>0</v>
      </c>
      <c r="N44" s="35">
        <v>0</v>
      </c>
      <c r="O44" s="35">
        <v>0</v>
      </c>
      <c r="P44" s="35">
        <v>0</v>
      </c>
      <c r="Q44" s="35">
        <v>0</v>
      </c>
      <c r="R44" s="35">
        <v>0</v>
      </c>
      <c r="S44" s="35">
        <v>0</v>
      </c>
      <c r="T44" s="35">
        <v>0</v>
      </c>
      <c r="U44" s="35">
        <v>0</v>
      </c>
      <c r="V44" s="35">
        <v>0</v>
      </c>
      <c r="W44" s="35">
        <v>0</v>
      </c>
      <c r="X44" s="35">
        <v>0</v>
      </c>
      <c r="Y44" s="35">
        <v>0</v>
      </c>
      <c r="Z44" s="35">
        <v>0</v>
      </c>
      <c r="AA44" s="35">
        <v>0</v>
      </c>
      <c r="AB44" s="35">
        <v>0</v>
      </c>
      <c r="AC44" s="35">
        <v>0</v>
      </c>
      <c r="AD44" s="35">
        <v>0</v>
      </c>
      <c r="AE44" s="35">
        <v>0</v>
      </c>
      <c r="AF44" s="35">
        <v>0</v>
      </c>
      <c r="AG44" s="35">
        <v>0</v>
      </c>
      <c r="AH44" s="35">
        <v>0</v>
      </c>
      <c r="AI44" s="35">
        <v>0</v>
      </c>
      <c r="AJ44" s="35">
        <v>0</v>
      </c>
      <c r="AK44" s="35">
        <v>0</v>
      </c>
      <c r="AL44" s="35">
        <v>0</v>
      </c>
      <c r="AM44" s="35">
        <v>0</v>
      </c>
      <c r="AN44" s="35">
        <v>0</v>
      </c>
      <c r="AO44" s="35">
        <v>0</v>
      </c>
      <c r="AP44" s="35">
        <v>0</v>
      </c>
      <c r="AQ44" s="35">
        <v>0</v>
      </c>
      <c r="AR44" s="35">
        <v>0</v>
      </c>
      <c r="AS44" s="35">
        <v>0</v>
      </c>
      <c r="AT44" s="35">
        <v>0</v>
      </c>
      <c r="AU44" s="35">
        <v>0</v>
      </c>
      <c r="AV44" s="35">
        <v>0</v>
      </c>
      <c r="AW44" s="35">
        <v>0</v>
      </c>
      <c r="AX44" s="35">
        <v>0</v>
      </c>
      <c r="AY44" s="35">
        <v>0</v>
      </c>
      <c r="AZ44" s="35">
        <v>0</v>
      </c>
      <c r="BA44" s="35">
        <v>0</v>
      </c>
      <c r="BB44" s="35">
        <v>0</v>
      </c>
      <c r="BC44" s="35">
        <v>0</v>
      </c>
      <c r="BD44" s="35">
        <v>0</v>
      </c>
      <c r="BE44" s="35">
        <v>0</v>
      </c>
      <c r="BF44" s="35">
        <v>0</v>
      </c>
      <c r="BG44" s="35">
        <v>0</v>
      </c>
      <c r="BH44" s="35">
        <v>0</v>
      </c>
      <c r="BI44" s="35">
        <v>0</v>
      </c>
    </row>
    <row r="45" spans="1:62" x14ac:dyDescent="0.35">
      <c r="A45" s="69" t="s">
        <v>91</v>
      </c>
      <c r="B45" s="35">
        <v>0</v>
      </c>
      <c r="C45" s="35">
        <v>0</v>
      </c>
      <c r="D45" s="35">
        <v>0</v>
      </c>
      <c r="E45" s="35">
        <v>0</v>
      </c>
      <c r="F45" s="35">
        <v>0</v>
      </c>
      <c r="G45" s="35">
        <v>0</v>
      </c>
      <c r="H45" s="35">
        <v>0</v>
      </c>
      <c r="I45" s="35">
        <v>0</v>
      </c>
      <c r="J45" s="35">
        <v>0</v>
      </c>
      <c r="K45" s="35">
        <v>0</v>
      </c>
      <c r="L45" s="35">
        <v>0</v>
      </c>
      <c r="M45" s="35">
        <v>0</v>
      </c>
      <c r="N45" s="35">
        <v>0</v>
      </c>
      <c r="O45" s="35">
        <v>0</v>
      </c>
      <c r="P45" s="35">
        <v>0</v>
      </c>
      <c r="Q45" s="35">
        <v>0</v>
      </c>
      <c r="R45" s="35">
        <v>0</v>
      </c>
      <c r="S45" s="35">
        <v>0</v>
      </c>
      <c r="T45" s="35">
        <v>0</v>
      </c>
      <c r="U45" s="35">
        <v>0</v>
      </c>
      <c r="V45" s="35">
        <v>0</v>
      </c>
      <c r="W45" s="35">
        <v>0</v>
      </c>
      <c r="X45" s="35">
        <v>0</v>
      </c>
      <c r="Y45" s="35">
        <v>0</v>
      </c>
      <c r="Z45" s="35">
        <v>0</v>
      </c>
      <c r="AA45" s="35">
        <v>0</v>
      </c>
      <c r="AB45" s="35">
        <v>0</v>
      </c>
      <c r="AC45" s="35">
        <v>0</v>
      </c>
      <c r="AD45" s="35">
        <v>0</v>
      </c>
      <c r="AE45" s="35">
        <v>0</v>
      </c>
      <c r="AF45" s="35">
        <v>0</v>
      </c>
      <c r="AG45" s="35">
        <v>0</v>
      </c>
      <c r="AH45" s="35">
        <v>0</v>
      </c>
      <c r="AI45" s="35">
        <v>0</v>
      </c>
      <c r="AJ45" s="35">
        <v>0</v>
      </c>
      <c r="AK45" s="35">
        <v>0</v>
      </c>
      <c r="AL45" s="35">
        <v>0</v>
      </c>
      <c r="AM45" s="35">
        <v>0</v>
      </c>
      <c r="AN45" s="35">
        <v>0</v>
      </c>
      <c r="AO45" s="35">
        <v>0</v>
      </c>
      <c r="AP45" s="35">
        <v>0</v>
      </c>
      <c r="AQ45" s="35">
        <v>0</v>
      </c>
      <c r="AR45" s="35">
        <v>0</v>
      </c>
      <c r="AS45" s="35">
        <v>0</v>
      </c>
      <c r="AT45" s="35">
        <v>0</v>
      </c>
      <c r="AU45" s="35">
        <v>0</v>
      </c>
      <c r="AV45" s="35">
        <v>0</v>
      </c>
      <c r="AW45" s="35">
        <v>0</v>
      </c>
      <c r="AX45" s="35">
        <v>0</v>
      </c>
      <c r="AY45" s="35">
        <v>0</v>
      </c>
      <c r="AZ45" s="35">
        <v>0</v>
      </c>
      <c r="BA45" s="35">
        <v>0</v>
      </c>
      <c r="BB45" s="35">
        <v>0</v>
      </c>
      <c r="BC45" s="35">
        <v>0</v>
      </c>
      <c r="BD45" s="35">
        <v>0</v>
      </c>
      <c r="BE45" s="35">
        <v>0</v>
      </c>
      <c r="BF45" s="35">
        <v>0</v>
      </c>
      <c r="BG45" s="35">
        <v>0</v>
      </c>
      <c r="BH45" s="35">
        <v>0</v>
      </c>
      <c r="BI45" s="35">
        <v>0</v>
      </c>
    </row>
    <row r="46" spans="1:62" ht="29" x14ac:dyDescent="0.35">
      <c r="A46" s="69" t="s">
        <v>92</v>
      </c>
      <c r="B46" s="35">
        <v>0</v>
      </c>
      <c r="C46" s="35">
        <v>0</v>
      </c>
      <c r="D46" s="35">
        <v>0</v>
      </c>
      <c r="E46" s="35">
        <v>0</v>
      </c>
      <c r="F46" s="35">
        <v>0</v>
      </c>
      <c r="G46" s="35">
        <v>0</v>
      </c>
      <c r="H46" s="35">
        <v>0</v>
      </c>
      <c r="I46" s="35">
        <v>0</v>
      </c>
      <c r="J46" s="35">
        <v>0</v>
      </c>
      <c r="K46" s="35">
        <v>0</v>
      </c>
      <c r="L46" s="35">
        <v>0</v>
      </c>
      <c r="M46" s="35">
        <v>0</v>
      </c>
      <c r="N46" s="35">
        <v>0</v>
      </c>
      <c r="O46" s="35">
        <v>0</v>
      </c>
      <c r="P46" s="35">
        <v>0</v>
      </c>
      <c r="Q46" s="35">
        <v>0</v>
      </c>
      <c r="R46" s="35">
        <v>0</v>
      </c>
      <c r="S46" s="35">
        <v>0</v>
      </c>
      <c r="T46" s="35">
        <v>0</v>
      </c>
      <c r="U46" s="35">
        <v>0</v>
      </c>
      <c r="V46" s="35">
        <v>0</v>
      </c>
      <c r="W46" s="35">
        <v>0</v>
      </c>
      <c r="X46" s="35">
        <v>0</v>
      </c>
      <c r="Y46" s="35">
        <v>0</v>
      </c>
      <c r="Z46" s="35">
        <v>0</v>
      </c>
      <c r="AA46" s="35">
        <v>0</v>
      </c>
      <c r="AB46" s="35">
        <v>0</v>
      </c>
      <c r="AC46" s="35">
        <v>0</v>
      </c>
      <c r="AD46" s="35">
        <v>0</v>
      </c>
      <c r="AE46" s="35">
        <v>0</v>
      </c>
      <c r="AF46" s="35">
        <v>0</v>
      </c>
      <c r="AG46" s="35">
        <v>0</v>
      </c>
      <c r="AH46" s="35">
        <v>0</v>
      </c>
      <c r="AI46" s="35">
        <v>0</v>
      </c>
      <c r="AJ46" s="35">
        <v>0</v>
      </c>
      <c r="AK46" s="35">
        <v>0</v>
      </c>
      <c r="AL46" s="35">
        <v>0</v>
      </c>
      <c r="AM46" s="35">
        <v>0</v>
      </c>
      <c r="AN46" s="35">
        <v>0</v>
      </c>
      <c r="AO46" s="35">
        <v>0</v>
      </c>
      <c r="AP46" s="35">
        <v>0</v>
      </c>
      <c r="AQ46" s="35">
        <v>0</v>
      </c>
      <c r="AR46" s="35">
        <v>0</v>
      </c>
      <c r="AS46" s="35">
        <v>0</v>
      </c>
      <c r="AT46" s="35">
        <v>0</v>
      </c>
      <c r="AU46" s="35">
        <v>0</v>
      </c>
      <c r="AV46" s="35">
        <v>0</v>
      </c>
      <c r="AW46" s="35">
        <v>0</v>
      </c>
      <c r="AX46" s="35">
        <v>0</v>
      </c>
      <c r="AY46" s="35">
        <v>0</v>
      </c>
      <c r="AZ46" s="35">
        <v>0</v>
      </c>
      <c r="BA46" s="35">
        <v>0</v>
      </c>
      <c r="BB46" s="35">
        <v>0</v>
      </c>
      <c r="BC46" s="35">
        <v>0</v>
      </c>
      <c r="BD46" s="35">
        <v>0</v>
      </c>
      <c r="BE46" s="35">
        <v>0</v>
      </c>
      <c r="BF46" s="35">
        <v>0</v>
      </c>
      <c r="BG46" s="35">
        <v>0</v>
      </c>
      <c r="BH46" s="35">
        <v>0</v>
      </c>
      <c r="BI46" s="35">
        <v>0</v>
      </c>
    </row>
    <row r="47" spans="1:62" x14ac:dyDescent="0.35">
      <c r="A47" s="69" t="s">
        <v>93</v>
      </c>
      <c r="B47" s="35">
        <v>0</v>
      </c>
      <c r="C47" s="35">
        <v>0</v>
      </c>
      <c r="D47" s="35">
        <v>0</v>
      </c>
      <c r="E47" s="35">
        <v>0</v>
      </c>
      <c r="F47" s="35">
        <v>0</v>
      </c>
      <c r="G47" s="35">
        <v>0</v>
      </c>
      <c r="H47" s="35">
        <v>0</v>
      </c>
      <c r="I47" s="35">
        <v>0</v>
      </c>
      <c r="J47" s="35">
        <v>0</v>
      </c>
      <c r="K47" s="35">
        <v>0</v>
      </c>
      <c r="L47" s="35">
        <v>0</v>
      </c>
      <c r="M47" s="35">
        <v>0</v>
      </c>
      <c r="N47" s="35">
        <v>0</v>
      </c>
      <c r="O47" s="35">
        <v>0</v>
      </c>
      <c r="P47" s="35">
        <v>0</v>
      </c>
      <c r="Q47" s="35">
        <v>0</v>
      </c>
      <c r="R47" s="35">
        <v>0</v>
      </c>
      <c r="S47" s="35">
        <v>0</v>
      </c>
      <c r="T47" s="35">
        <v>0</v>
      </c>
      <c r="U47" s="35">
        <v>0</v>
      </c>
      <c r="V47" s="35">
        <v>0</v>
      </c>
      <c r="W47" s="35">
        <v>0</v>
      </c>
      <c r="X47" s="35">
        <v>0</v>
      </c>
      <c r="Y47" s="35">
        <v>0</v>
      </c>
      <c r="Z47" s="35">
        <v>0</v>
      </c>
      <c r="AA47" s="35">
        <v>0</v>
      </c>
      <c r="AB47" s="35">
        <v>0</v>
      </c>
      <c r="AC47" s="35">
        <v>0</v>
      </c>
      <c r="AD47" s="35">
        <v>0</v>
      </c>
      <c r="AE47" s="35">
        <v>0</v>
      </c>
      <c r="AF47" s="35">
        <v>0</v>
      </c>
      <c r="AG47" s="35">
        <v>0</v>
      </c>
      <c r="AH47" s="35">
        <v>0</v>
      </c>
      <c r="AI47" s="35">
        <v>0</v>
      </c>
      <c r="AJ47" s="35">
        <v>0</v>
      </c>
      <c r="AK47" s="35">
        <v>0</v>
      </c>
      <c r="AL47" s="35">
        <v>0</v>
      </c>
      <c r="AM47" s="35">
        <v>0</v>
      </c>
      <c r="AN47" s="35">
        <v>0</v>
      </c>
      <c r="AO47" s="35">
        <v>0</v>
      </c>
      <c r="AP47" s="35">
        <v>0</v>
      </c>
      <c r="AQ47" s="35">
        <v>0</v>
      </c>
      <c r="AR47" s="35">
        <v>0</v>
      </c>
      <c r="AS47" s="35">
        <v>0</v>
      </c>
      <c r="AT47" s="35">
        <v>0</v>
      </c>
      <c r="AU47" s="35">
        <v>0</v>
      </c>
      <c r="AV47" s="35">
        <v>0</v>
      </c>
      <c r="AW47" s="35">
        <v>0</v>
      </c>
      <c r="AX47" s="35">
        <v>0</v>
      </c>
      <c r="AY47" s="35">
        <v>0</v>
      </c>
      <c r="AZ47" s="35">
        <v>0</v>
      </c>
      <c r="BA47" s="35">
        <v>0</v>
      </c>
      <c r="BB47" s="35">
        <v>0</v>
      </c>
      <c r="BC47" s="35">
        <v>0</v>
      </c>
      <c r="BD47" s="35">
        <v>0</v>
      </c>
      <c r="BE47" s="35">
        <v>0</v>
      </c>
      <c r="BF47" s="35">
        <v>0</v>
      </c>
      <c r="BG47" s="35">
        <v>0</v>
      </c>
      <c r="BH47" s="35">
        <v>0</v>
      </c>
      <c r="BI47" s="35">
        <v>0</v>
      </c>
    </row>
    <row r="48" spans="1:62" x14ac:dyDescent="0.35">
      <c r="A48" s="68" t="s">
        <v>199</v>
      </c>
      <c r="B48" s="93">
        <f>SUM(B49:B53)</f>
        <v>0</v>
      </c>
      <c r="C48" s="93">
        <f t="shared" ref="C48:BI48" si="4">SUM(C49:C53)</f>
        <v>0</v>
      </c>
      <c r="D48" s="93">
        <f t="shared" si="4"/>
        <v>0</v>
      </c>
      <c r="E48" s="93">
        <f t="shared" si="4"/>
        <v>0</v>
      </c>
      <c r="F48" s="93">
        <f t="shared" si="4"/>
        <v>0</v>
      </c>
      <c r="G48" s="93">
        <f t="shared" si="4"/>
        <v>0</v>
      </c>
      <c r="H48" s="93">
        <f t="shared" si="4"/>
        <v>0</v>
      </c>
      <c r="I48" s="93">
        <f t="shared" si="4"/>
        <v>0</v>
      </c>
      <c r="J48" s="93">
        <f t="shared" si="4"/>
        <v>0</v>
      </c>
      <c r="K48" s="93">
        <f t="shared" si="4"/>
        <v>0</v>
      </c>
      <c r="L48" s="93">
        <f t="shared" si="4"/>
        <v>0</v>
      </c>
      <c r="M48" s="93">
        <f t="shared" si="4"/>
        <v>0</v>
      </c>
      <c r="N48" s="93">
        <f t="shared" si="4"/>
        <v>0</v>
      </c>
      <c r="O48" s="93">
        <f t="shared" si="4"/>
        <v>0</v>
      </c>
      <c r="P48" s="93">
        <f t="shared" si="4"/>
        <v>0</v>
      </c>
      <c r="Q48" s="93">
        <f t="shared" si="4"/>
        <v>0</v>
      </c>
      <c r="R48" s="93">
        <f t="shared" si="4"/>
        <v>0</v>
      </c>
      <c r="S48" s="93">
        <f t="shared" si="4"/>
        <v>0</v>
      </c>
      <c r="T48" s="93">
        <f t="shared" si="4"/>
        <v>0</v>
      </c>
      <c r="U48" s="93">
        <f t="shared" si="4"/>
        <v>0</v>
      </c>
      <c r="V48" s="93">
        <f t="shared" si="4"/>
        <v>0</v>
      </c>
      <c r="W48" s="93">
        <f t="shared" si="4"/>
        <v>0</v>
      </c>
      <c r="X48" s="93">
        <f t="shared" si="4"/>
        <v>0</v>
      </c>
      <c r="Y48" s="93">
        <f t="shared" si="4"/>
        <v>0</v>
      </c>
      <c r="Z48" s="93">
        <f t="shared" si="4"/>
        <v>0</v>
      </c>
      <c r="AA48" s="93">
        <f t="shared" si="4"/>
        <v>0</v>
      </c>
      <c r="AB48" s="93">
        <f t="shared" si="4"/>
        <v>0</v>
      </c>
      <c r="AC48" s="93">
        <f t="shared" si="4"/>
        <v>0</v>
      </c>
      <c r="AD48" s="93">
        <f t="shared" si="4"/>
        <v>0</v>
      </c>
      <c r="AE48" s="93">
        <f t="shared" si="4"/>
        <v>0</v>
      </c>
      <c r="AF48" s="93">
        <f t="shared" si="4"/>
        <v>0</v>
      </c>
      <c r="AG48" s="93">
        <f t="shared" si="4"/>
        <v>0</v>
      </c>
      <c r="AH48" s="93">
        <f t="shared" si="4"/>
        <v>0</v>
      </c>
      <c r="AI48" s="93">
        <f t="shared" si="4"/>
        <v>0</v>
      </c>
      <c r="AJ48" s="93">
        <f t="shared" si="4"/>
        <v>0</v>
      </c>
      <c r="AK48" s="93">
        <f t="shared" si="4"/>
        <v>0</v>
      </c>
      <c r="AL48" s="93">
        <f t="shared" si="4"/>
        <v>0</v>
      </c>
      <c r="AM48" s="93">
        <f t="shared" si="4"/>
        <v>0</v>
      </c>
      <c r="AN48" s="93">
        <f t="shared" si="4"/>
        <v>0</v>
      </c>
      <c r="AO48" s="93">
        <f t="shared" si="4"/>
        <v>0</v>
      </c>
      <c r="AP48" s="93">
        <f t="shared" si="4"/>
        <v>0</v>
      </c>
      <c r="AQ48" s="93">
        <f t="shared" si="4"/>
        <v>0</v>
      </c>
      <c r="AR48" s="93">
        <f t="shared" si="4"/>
        <v>0</v>
      </c>
      <c r="AS48" s="93">
        <f t="shared" si="4"/>
        <v>0</v>
      </c>
      <c r="AT48" s="93">
        <f t="shared" si="4"/>
        <v>0</v>
      </c>
      <c r="AU48" s="93">
        <f t="shared" si="4"/>
        <v>0</v>
      </c>
      <c r="AV48" s="93">
        <f t="shared" si="4"/>
        <v>0</v>
      </c>
      <c r="AW48" s="93">
        <f t="shared" si="4"/>
        <v>0</v>
      </c>
      <c r="AX48" s="93">
        <f t="shared" si="4"/>
        <v>0</v>
      </c>
      <c r="AY48" s="93">
        <f t="shared" si="4"/>
        <v>0</v>
      </c>
      <c r="AZ48" s="93">
        <f t="shared" si="4"/>
        <v>0</v>
      </c>
      <c r="BA48" s="93">
        <f t="shared" si="4"/>
        <v>0</v>
      </c>
      <c r="BB48" s="93">
        <f t="shared" si="4"/>
        <v>0</v>
      </c>
      <c r="BC48" s="93">
        <f t="shared" si="4"/>
        <v>0</v>
      </c>
      <c r="BD48" s="93">
        <f t="shared" si="4"/>
        <v>0</v>
      </c>
      <c r="BE48" s="93">
        <f t="shared" si="4"/>
        <v>0</v>
      </c>
      <c r="BF48" s="93">
        <f t="shared" si="4"/>
        <v>0</v>
      </c>
      <c r="BG48" s="93">
        <f t="shared" si="4"/>
        <v>0</v>
      </c>
      <c r="BH48" s="93">
        <f t="shared" si="4"/>
        <v>0</v>
      </c>
      <c r="BI48" s="93">
        <f t="shared" si="4"/>
        <v>0</v>
      </c>
      <c r="BJ48" s="26">
        <f>SUM(B48:BI48)</f>
        <v>0</v>
      </c>
    </row>
    <row r="49" spans="1:62" ht="29" x14ac:dyDescent="0.35">
      <c r="A49" s="3" t="s">
        <v>315</v>
      </c>
      <c r="B49" s="35">
        <v>0</v>
      </c>
      <c r="C49" s="35">
        <v>0</v>
      </c>
      <c r="D49" s="35">
        <v>0</v>
      </c>
      <c r="E49" s="35">
        <v>0</v>
      </c>
      <c r="F49" s="35">
        <v>0</v>
      </c>
      <c r="G49" s="35">
        <v>0</v>
      </c>
      <c r="H49" s="35">
        <v>0</v>
      </c>
      <c r="I49" s="35">
        <v>0</v>
      </c>
      <c r="J49" s="35">
        <v>0</v>
      </c>
      <c r="K49" s="35">
        <v>0</v>
      </c>
      <c r="L49" s="35">
        <v>0</v>
      </c>
      <c r="M49" s="35">
        <v>0</v>
      </c>
      <c r="N49" s="35">
        <v>0</v>
      </c>
      <c r="O49" s="35">
        <v>0</v>
      </c>
      <c r="P49" s="35">
        <v>0</v>
      </c>
      <c r="Q49" s="35">
        <v>0</v>
      </c>
      <c r="R49" s="35">
        <v>0</v>
      </c>
      <c r="S49" s="35">
        <v>0</v>
      </c>
      <c r="T49" s="35">
        <v>0</v>
      </c>
      <c r="U49" s="35">
        <v>0</v>
      </c>
      <c r="V49" s="35">
        <v>0</v>
      </c>
      <c r="W49" s="35">
        <v>0</v>
      </c>
      <c r="X49" s="35">
        <v>0</v>
      </c>
      <c r="Y49" s="35">
        <v>0</v>
      </c>
      <c r="Z49" s="35">
        <v>0</v>
      </c>
      <c r="AA49" s="35">
        <v>0</v>
      </c>
      <c r="AB49" s="35">
        <v>0</v>
      </c>
      <c r="AC49" s="35">
        <v>0</v>
      </c>
      <c r="AD49" s="35">
        <v>0</v>
      </c>
      <c r="AE49" s="35">
        <v>0</v>
      </c>
      <c r="AF49" s="35">
        <v>0</v>
      </c>
      <c r="AG49" s="35">
        <v>0</v>
      </c>
      <c r="AH49" s="35">
        <v>0</v>
      </c>
      <c r="AI49" s="35">
        <v>0</v>
      </c>
      <c r="AJ49" s="35">
        <v>0</v>
      </c>
      <c r="AK49" s="35">
        <v>0</v>
      </c>
      <c r="AL49" s="35">
        <v>0</v>
      </c>
      <c r="AM49" s="35">
        <v>0</v>
      </c>
      <c r="AN49" s="35">
        <v>0</v>
      </c>
      <c r="AO49" s="35">
        <v>0</v>
      </c>
      <c r="AP49" s="35">
        <v>0</v>
      </c>
      <c r="AQ49" s="35">
        <v>0</v>
      </c>
      <c r="AR49" s="35">
        <v>0</v>
      </c>
      <c r="AS49" s="35">
        <v>0</v>
      </c>
      <c r="AT49" s="35">
        <v>0</v>
      </c>
      <c r="AU49" s="35">
        <v>0</v>
      </c>
      <c r="AV49" s="35">
        <v>0</v>
      </c>
      <c r="AW49" s="35">
        <v>0</v>
      </c>
      <c r="AX49" s="35">
        <v>0</v>
      </c>
      <c r="AY49" s="35">
        <v>0</v>
      </c>
      <c r="AZ49" s="35">
        <v>0</v>
      </c>
      <c r="BA49" s="35">
        <v>0</v>
      </c>
      <c r="BB49" s="35">
        <v>0</v>
      </c>
      <c r="BC49" s="35">
        <v>0</v>
      </c>
      <c r="BD49" s="35">
        <v>0</v>
      </c>
      <c r="BE49" s="35">
        <v>0</v>
      </c>
      <c r="BF49" s="35">
        <v>0</v>
      </c>
      <c r="BG49" s="35">
        <v>0</v>
      </c>
      <c r="BH49" s="35">
        <v>0</v>
      </c>
      <c r="BI49" s="35">
        <v>0</v>
      </c>
    </row>
    <row r="50" spans="1:62" ht="29.15" customHeight="1" x14ac:dyDescent="0.35">
      <c r="A50" s="3" t="s">
        <v>316</v>
      </c>
      <c r="B50" s="35">
        <v>0</v>
      </c>
      <c r="C50" s="35">
        <v>0</v>
      </c>
      <c r="D50" s="35">
        <v>0</v>
      </c>
      <c r="E50" s="35">
        <v>0</v>
      </c>
      <c r="F50" s="35">
        <v>0</v>
      </c>
      <c r="G50" s="35">
        <v>0</v>
      </c>
      <c r="H50" s="35">
        <v>0</v>
      </c>
      <c r="I50" s="35">
        <v>0</v>
      </c>
      <c r="J50" s="35">
        <v>0</v>
      </c>
      <c r="K50" s="35">
        <v>0</v>
      </c>
      <c r="L50" s="35">
        <v>0</v>
      </c>
      <c r="M50" s="35">
        <v>0</v>
      </c>
      <c r="N50" s="35">
        <v>0</v>
      </c>
      <c r="O50" s="35">
        <v>0</v>
      </c>
      <c r="P50" s="35">
        <v>0</v>
      </c>
      <c r="Q50" s="35">
        <v>0</v>
      </c>
      <c r="R50" s="35">
        <v>0</v>
      </c>
      <c r="S50" s="35">
        <v>0</v>
      </c>
      <c r="T50" s="35">
        <v>0</v>
      </c>
      <c r="U50" s="35">
        <v>0</v>
      </c>
      <c r="V50" s="35">
        <v>0</v>
      </c>
      <c r="W50" s="35">
        <v>0</v>
      </c>
      <c r="X50" s="35">
        <v>0</v>
      </c>
      <c r="Y50" s="35">
        <v>0</v>
      </c>
      <c r="Z50" s="35">
        <v>0</v>
      </c>
      <c r="AA50" s="35">
        <v>0</v>
      </c>
      <c r="AB50" s="35">
        <v>0</v>
      </c>
      <c r="AC50" s="35">
        <v>0</v>
      </c>
      <c r="AD50" s="35">
        <v>0</v>
      </c>
      <c r="AE50" s="35">
        <v>0</v>
      </c>
      <c r="AF50" s="35">
        <v>0</v>
      </c>
      <c r="AG50" s="35">
        <v>0</v>
      </c>
      <c r="AH50" s="35">
        <v>0</v>
      </c>
      <c r="AI50" s="35">
        <v>0</v>
      </c>
      <c r="AJ50" s="35">
        <v>0</v>
      </c>
      <c r="AK50" s="35">
        <v>0</v>
      </c>
      <c r="AL50" s="35">
        <v>0</v>
      </c>
      <c r="AM50" s="35">
        <v>0</v>
      </c>
      <c r="AN50" s="35">
        <v>0</v>
      </c>
      <c r="AO50" s="35">
        <v>0</v>
      </c>
      <c r="AP50" s="35">
        <v>0</v>
      </c>
      <c r="AQ50" s="35">
        <v>0</v>
      </c>
      <c r="AR50" s="35">
        <v>0</v>
      </c>
      <c r="AS50" s="35">
        <v>0</v>
      </c>
      <c r="AT50" s="35">
        <v>0</v>
      </c>
      <c r="AU50" s="35">
        <v>0</v>
      </c>
      <c r="AV50" s="35">
        <v>0</v>
      </c>
      <c r="AW50" s="35">
        <v>0</v>
      </c>
      <c r="AX50" s="35">
        <v>0</v>
      </c>
      <c r="AY50" s="35">
        <v>0</v>
      </c>
      <c r="AZ50" s="35">
        <v>0</v>
      </c>
      <c r="BA50" s="35">
        <v>0</v>
      </c>
      <c r="BB50" s="35">
        <v>0</v>
      </c>
      <c r="BC50" s="35">
        <v>0</v>
      </c>
      <c r="BD50" s="35">
        <v>0</v>
      </c>
      <c r="BE50" s="35">
        <v>0</v>
      </c>
      <c r="BF50" s="35">
        <v>0</v>
      </c>
      <c r="BG50" s="35">
        <v>0</v>
      </c>
      <c r="BH50" s="35">
        <v>0</v>
      </c>
      <c r="BI50" s="35">
        <v>0</v>
      </c>
    </row>
    <row r="51" spans="1:62" ht="29.9" customHeight="1" x14ac:dyDescent="0.35">
      <c r="A51" s="3" t="s">
        <v>317</v>
      </c>
      <c r="B51" s="35">
        <v>0</v>
      </c>
      <c r="C51" s="35">
        <v>0</v>
      </c>
      <c r="D51" s="35">
        <v>0</v>
      </c>
      <c r="E51" s="35">
        <v>0</v>
      </c>
      <c r="F51" s="35">
        <v>0</v>
      </c>
      <c r="G51" s="35">
        <v>0</v>
      </c>
      <c r="H51" s="35">
        <v>0</v>
      </c>
      <c r="I51" s="35">
        <v>0</v>
      </c>
      <c r="J51" s="35">
        <v>0</v>
      </c>
      <c r="K51" s="35">
        <v>0</v>
      </c>
      <c r="L51" s="35">
        <v>0</v>
      </c>
      <c r="M51" s="35">
        <v>0</v>
      </c>
      <c r="N51" s="35">
        <v>0</v>
      </c>
      <c r="O51" s="35">
        <v>0</v>
      </c>
      <c r="P51" s="35">
        <v>0</v>
      </c>
      <c r="Q51" s="35">
        <v>0</v>
      </c>
      <c r="R51" s="35">
        <v>0</v>
      </c>
      <c r="S51" s="35">
        <v>0</v>
      </c>
      <c r="T51" s="35">
        <v>0</v>
      </c>
      <c r="U51" s="35">
        <v>0</v>
      </c>
      <c r="V51" s="35">
        <v>0</v>
      </c>
      <c r="W51" s="35">
        <v>0</v>
      </c>
      <c r="X51" s="35">
        <v>0</v>
      </c>
      <c r="Y51" s="35">
        <v>0</v>
      </c>
      <c r="Z51" s="35">
        <v>0</v>
      </c>
      <c r="AA51" s="35">
        <v>0</v>
      </c>
      <c r="AB51" s="35">
        <v>0</v>
      </c>
      <c r="AC51" s="35">
        <v>0</v>
      </c>
      <c r="AD51" s="35">
        <v>0</v>
      </c>
      <c r="AE51" s="35">
        <v>0</v>
      </c>
      <c r="AF51" s="35">
        <v>0</v>
      </c>
      <c r="AG51" s="35">
        <v>0</v>
      </c>
      <c r="AH51" s="35">
        <v>0</v>
      </c>
      <c r="AI51" s="35">
        <v>0</v>
      </c>
      <c r="AJ51" s="35">
        <v>0</v>
      </c>
      <c r="AK51" s="35">
        <v>0</v>
      </c>
      <c r="AL51" s="35">
        <v>0</v>
      </c>
      <c r="AM51" s="35">
        <v>0</v>
      </c>
      <c r="AN51" s="35">
        <v>0</v>
      </c>
      <c r="AO51" s="35">
        <v>0</v>
      </c>
      <c r="AP51" s="35">
        <v>0</v>
      </c>
      <c r="AQ51" s="35">
        <v>0</v>
      </c>
      <c r="AR51" s="35">
        <v>0</v>
      </c>
      <c r="AS51" s="35">
        <v>0</v>
      </c>
      <c r="AT51" s="35">
        <v>0</v>
      </c>
      <c r="AU51" s="35">
        <v>0</v>
      </c>
      <c r="AV51" s="35">
        <v>0</v>
      </c>
      <c r="AW51" s="35">
        <v>0</v>
      </c>
      <c r="AX51" s="35">
        <v>0</v>
      </c>
      <c r="AY51" s="35">
        <v>0</v>
      </c>
      <c r="AZ51" s="35">
        <v>0</v>
      </c>
      <c r="BA51" s="35">
        <v>0</v>
      </c>
      <c r="BB51" s="35">
        <v>0</v>
      </c>
      <c r="BC51" s="35">
        <v>0</v>
      </c>
      <c r="BD51" s="35">
        <v>0</v>
      </c>
      <c r="BE51" s="35">
        <v>0</v>
      </c>
      <c r="BF51" s="35">
        <v>0</v>
      </c>
      <c r="BG51" s="35">
        <v>0</v>
      </c>
      <c r="BH51" s="35">
        <v>0</v>
      </c>
      <c r="BI51" s="35">
        <v>0</v>
      </c>
    </row>
    <row r="52" spans="1:62" ht="29" x14ac:dyDescent="0.35">
      <c r="A52" s="3" t="s">
        <v>318</v>
      </c>
      <c r="B52" s="35">
        <v>0</v>
      </c>
      <c r="C52" s="35">
        <v>0</v>
      </c>
      <c r="D52" s="35">
        <v>0</v>
      </c>
      <c r="E52" s="35">
        <v>0</v>
      </c>
      <c r="F52" s="35">
        <v>0</v>
      </c>
      <c r="G52" s="35">
        <v>0</v>
      </c>
      <c r="H52" s="35">
        <v>0</v>
      </c>
      <c r="I52" s="35">
        <v>0</v>
      </c>
      <c r="J52" s="35">
        <v>0</v>
      </c>
      <c r="K52" s="35">
        <v>0</v>
      </c>
      <c r="L52" s="35">
        <v>0</v>
      </c>
      <c r="M52" s="35">
        <v>0</v>
      </c>
      <c r="N52" s="35">
        <v>0</v>
      </c>
      <c r="O52" s="35">
        <v>0</v>
      </c>
      <c r="P52" s="35">
        <v>0</v>
      </c>
      <c r="Q52" s="35">
        <v>0</v>
      </c>
      <c r="R52" s="35">
        <v>0</v>
      </c>
      <c r="S52" s="35">
        <v>0</v>
      </c>
      <c r="T52" s="35">
        <v>0</v>
      </c>
      <c r="U52" s="35">
        <v>0</v>
      </c>
      <c r="V52" s="35">
        <v>0</v>
      </c>
      <c r="W52" s="35">
        <v>0</v>
      </c>
      <c r="X52" s="35">
        <v>0</v>
      </c>
      <c r="Y52" s="35">
        <v>0</v>
      </c>
      <c r="Z52" s="35">
        <v>0</v>
      </c>
      <c r="AA52" s="35">
        <v>0</v>
      </c>
      <c r="AB52" s="35">
        <v>0</v>
      </c>
      <c r="AC52" s="35">
        <v>0</v>
      </c>
      <c r="AD52" s="35">
        <v>0</v>
      </c>
      <c r="AE52" s="35">
        <v>0</v>
      </c>
      <c r="AF52" s="35">
        <v>0</v>
      </c>
      <c r="AG52" s="35">
        <v>0</v>
      </c>
      <c r="AH52" s="35">
        <v>0</v>
      </c>
      <c r="AI52" s="35">
        <v>0</v>
      </c>
      <c r="AJ52" s="35">
        <v>0</v>
      </c>
      <c r="AK52" s="35">
        <v>0</v>
      </c>
      <c r="AL52" s="35">
        <v>0</v>
      </c>
      <c r="AM52" s="35">
        <v>0</v>
      </c>
      <c r="AN52" s="35">
        <v>0</v>
      </c>
      <c r="AO52" s="35">
        <v>0</v>
      </c>
      <c r="AP52" s="35">
        <v>0</v>
      </c>
      <c r="AQ52" s="35">
        <v>0</v>
      </c>
      <c r="AR52" s="35">
        <v>0</v>
      </c>
      <c r="AS52" s="35">
        <v>0</v>
      </c>
      <c r="AT52" s="35">
        <v>0</v>
      </c>
      <c r="AU52" s="35">
        <v>0</v>
      </c>
      <c r="AV52" s="35">
        <v>0</v>
      </c>
      <c r="AW52" s="35">
        <v>0</v>
      </c>
      <c r="AX52" s="35">
        <v>0</v>
      </c>
      <c r="AY52" s="35">
        <v>0</v>
      </c>
      <c r="AZ52" s="35">
        <v>0</v>
      </c>
      <c r="BA52" s="35">
        <v>0</v>
      </c>
      <c r="BB52" s="35">
        <v>0</v>
      </c>
      <c r="BC52" s="35">
        <v>0</v>
      </c>
      <c r="BD52" s="35">
        <v>0</v>
      </c>
      <c r="BE52" s="35">
        <v>0</v>
      </c>
      <c r="BF52" s="35">
        <v>0</v>
      </c>
      <c r="BG52" s="35">
        <v>0</v>
      </c>
      <c r="BH52" s="35">
        <v>0</v>
      </c>
      <c r="BI52" s="35">
        <v>0</v>
      </c>
    </row>
    <row r="53" spans="1:62" ht="29" x14ac:dyDescent="0.35">
      <c r="A53" s="3" t="s">
        <v>319</v>
      </c>
      <c r="B53" s="35">
        <v>0</v>
      </c>
      <c r="C53" s="35">
        <v>0</v>
      </c>
      <c r="D53" s="35">
        <v>0</v>
      </c>
      <c r="E53" s="35">
        <v>0</v>
      </c>
      <c r="F53" s="35">
        <v>0</v>
      </c>
      <c r="G53" s="35">
        <v>0</v>
      </c>
      <c r="H53" s="35">
        <v>0</v>
      </c>
      <c r="I53" s="35">
        <v>0</v>
      </c>
      <c r="J53" s="35">
        <v>0</v>
      </c>
      <c r="K53" s="35">
        <v>0</v>
      </c>
      <c r="L53" s="35">
        <v>0</v>
      </c>
      <c r="M53" s="35">
        <v>0</v>
      </c>
      <c r="N53" s="35">
        <v>0</v>
      </c>
      <c r="O53" s="35">
        <v>0</v>
      </c>
      <c r="P53" s="35">
        <v>0</v>
      </c>
      <c r="Q53" s="35">
        <v>0</v>
      </c>
      <c r="R53" s="35">
        <v>0</v>
      </c>
      <c r="S53" s="35">
        <v>0</v>
      </c>
      <c r="T53" s="35">
        <v>0</v>
      </c>
      <c r="U53" s="35">
        <v>0</v>
      </c>
      <c r="V53" s="35">
        <v>0</v>
      </c>
      <c r="W53" s="35">
        <v>0</v>
      </c>
      <c r="X53" s="35">
        <v>0</v>
      </c>
      <c r="Y53" s="35">
        <v>0</v>
      </c>
      <c r="Z53" s="35">
        <v>0</v>
      </c>
      <c r="AA53" s="35">
        <v>0</v>
      </c>
      <c r="AB53" s="35">
        <v>0</v>
      </c>
      <c r="AC53" s="35">
        <v>0</v>
      </c>
      <c r="AD53" s="35">
        <v>0</v>
      </c>
      <c r="AE53" s="35">
        <v>0</v>
      </c>
      <c r="AF53" s="35">
        <v>0</v>
      </c>
      <c r="AG53" s="35">
        <v>0</v>
      </c>
      <c r="AH53" s="35">
        <v>0</v>
      </c>
      <c r="AI53" s="35">
        <v>0</v>
      </c>
      <c r="AJ53" s="35">
        <v>0</v>
      </c>
      <c r="AK53" s="35">
        <v>0</v>
      </c>
      <c r="AL53" s="35">
        <v>0</v>
      </c>
      <c r="AM53" s="35">
        <v>0</v>
      </c>
      <c r="AN53" s="35">
        <v>0</v>
      </c>
      <c r="AO53" s="35">
        <v>0</v>
      </c>
      <c r="AP53" s="35">
        <v>0</v>
      </c>
      <c r="AQ53" s="35">
        <v>0</v>
      </c>
      <c r="AR53" s="35">
        <v>0</v>
      </c>
      <c r="AS53" s="35">
        <v>0</v>
      </c>
      <c r="AT53" s="35">
        <v>0</v>
      </c>
      <c r="AU53" s="35">
        <v>0</v>
      </c>
      <c r="AV53" s="35">
        <v>0</v>
      </c>
      <c r="AW53" s="35">
        <v>0</v>
      </c>
      <c r="AX53" s="35">
        <v>0</v>
      </c>
      <c r="AY53" s="35">
        <v>0</v>
      </c>
      <c r="AZ53" s="35">
        <v>0</v>
      </c>
      <c r="BA53" s="35">
        <v>0</v>
      </c>
      <c r="BB53" s="35">
        <v>0</v>
      </c>
      <c r="BC53" s="35">
        <v>0</v>
      </c>
      <c r="BD53" s="35">
        <v>0</v>
      </c>
      <c r="BE53" s="35">
        <v>0</v>
      </c>
      <c r="BF53" s="35">
        <v>0</v>
      </c>
      <c r="BG53" s="35">
        <v>0</v>
      </c>
      <c r="BH53" s="35">
        <v>0</v>
      </c>
      <c r="BI53" s="35">
        <v>0</v>
      </c>
    </row>
    <row r="54" spans="1:62" x14ac:dyDescent="0.35">
      <c r="A54" s="68" t="s">
        <v>198</v>
      </c>
      <c r="B54" s="78">
        <f>SUM(B55:B56)</f>
        <v>0</v>
      </c>
      <c r="C54" s="78">
        <f t="shared" ref="C54:BI54" si="5">SUM(C55:C56)</f>
        <v>0</v>
      </c>
      <c r="D54" s="78">
        <f t="shared" si="5"/>
        <v>0</v>
      </c>
      <c r="E54" s="78">
        <f t="shared" si="5"/>
        <v>0</v>
      </c>
      <c r="F54" s="78">
        <f t="shared" si="5"/>
        <v>0</v>
      </c>
      <c r="G54" s="78">
        <f t="shared" si="5"/>
        <v>0</v>
      </c>
      <c r="H54" s="78">
        <f t="shared" si="5"/>
        <v>0</v>
      </c>
      <c r="I54" s="78">
        <f t="shared" si="5"/>
        <v>0</v>
      </c>
      <c r="J54" s="78">
        <f t="shared" si="5"/>
        <v>0</v>
      </c>
      <c r="K54" s="78">
        <f t="shared" si="5"/>
        <v>0</v>
      </c>
      <c r="L54" s="78">
        <f t="shared" si="5"/>
        <v>0</v>
      </c>
      <c r="M54" s="78">
        <f t="shared" si="5"/>
        <v>0</v>
      </c>
      <c r="N54" s="78">
        <f t="shared" si="5"/>
        <v>0</v>
      </c>
      <c r="O54" s="78">
        <f t="shared" si="5"/>
        <v>0</v>
      </c>
      <c r="P54" s="78">
        <f t="shared" si="5"/>
        <v>0</v>
      </c>
      <c r="Q54" s="78">
        <f t="shared" si="5"/>
        <v>0</v>
      </c>
      <c r="R54" s="78">
        <f t="shared" si="5"/>
        <v>0</v>
      </c>
      <c r="S54" s="78">
        <f t="shared" si="5"/>
        <v>0</v>
      </c>
      <c r="T54" s="78">
        <f t="shared" si="5"/>
        <v>0</v>
      </c>
      <c r="U54" s="78">
        <f t="shared" si="5"/>
        <v>0</v>
      </c>
      <c r="V54" s="78">
        <f t="shared" si="5"/>
        <v>0</v>
      </c>
      <c r="W54" s="78">
        <f t="shared" si="5"/>
        <v>0</v>
      </c>
      <c r="X54" s="78">
        <f t="shared" si="5"/>
        <v>0</v>
      </c>
      <c r="Y54" s="78">
        <f t="shared" si="5"/>
        <v>0</v>
      </c>
      <c r="Z54" s="78">
        <f t="shared" si="5"/>
        <v>0</v>
      </c>
      <c r="AA54" s="78">
        <f t="shared" si="5"/>
        <v>0</v>
      </c>
      <c r="AB54" s="78">
        <f t="shared" si="5"/>
        <v>0</v>
      </c>
      <c r="AC54" s="78">
        <f t="shared" si="5"/>
        <v>0</v>
      </c>
      <c r="AD54" s="78">
        <f t="shared" si="5"/>
        <v>0</v>
      </c>
      <c r="AE54" s="78">
        <f t="shared" si="5"/>
        <v>0</v>
      </c>
      <c r="AF54" s="78">
        <f t="shared" si="5"/>
        <v>0</v>
      </c>
      <c r="AG54" s="78">
        <f t="shared" si="5"/>
        <v>0</v>
      </c>
      <c r="AH54" s="78">
        <f t="shared" si="5"/>
        <v>0</v>
      </c>
      <c r="AI54" s="78">
        <f t="shared" si="5"/>
        <v>0</v>
      </c>
      <c r="AJ54" s="78">
        <f t="shared" si="5"/>
        <v>0</v>
      </c>
      <c r="AK54" s="78">
        <f t="shared" si="5"/>
        <v>0</v>
      </c>
      <c r="AL54" s="78">
        <f t="shared" si="5"/>
        <v>0</v>
      </c>
      <c r="AM54" s="78">
        <f t="shared" si="5"/>
        <v>0</v>
      </c>
      <c r="AN54" s="78">
        <f t="shared" si="5"/>
        <v>0</v>
      </c>
      <c r="AO54" s="78">
        <f t="shared" si="5"/>
        <v>0</v>
      </c>
      <c r="AP54" s="78">
        <f t="shared" si="5"/>
        <v>0</v>
      </c>
      <c r="AQ54" s="78">
        <f t="shared" si="5"/>
        <v>0</v>
      </c>
      <c r="AR54" s="78">
        <f t="shared" si="5"/>
        <v>0</v>
      </c>
      <c r="AS54" s="78">
        <f t="shared" si="5"/>
        <v>0</v>
      </c>
      <c r="AT54" s="78">
        <f t="shared" si="5"/>
        <v>0</v>
      </c>
      <c r="AU54" s="78">
        <f t="shared" si="5"/>
        <v>0</v>
      </c>
      <c r="AV54" s="78">
        <f t="shared" si="5"/>
        <v>0</v>
      </c>
      <c r="AW54" s="78">
        <f t="shared" si="5"/>
        <v>0</v>
      </c>
      <c r="AX54" s="78">
        <f t="shared" si="5"/>
        <v>0</v>
      </c>
      <c r="AY54" s="78">
        <f t="shared" si="5"/>
        <v>0</v>
      </c>
      <c r="AZ54" s="78">
        <f t="shared" si="5"/>
        <v>0</v>
      </c>
      <c r="BA54" s="78">
        <f t="shared" si="5"/>
        <v>0</v>
      </c>
      <c r="BB54" s="78">
        <f t="shared" si="5"/>
        <v>0</v>
      </c>
      <c r="BC54" s="78">
        <f t="shared" si="5"/>
        <v>0</v>
      </c>
      <c r="BD54" s="78">
        <f t="shared" si="5"/>
        <v>0</v>
      </c>
      <c r="BE54" s="78">
        <f t="shared" si="5"/>
        <v>0</v>
      </c>
      <c r="BF54" s="78">
        <f t="shared" si="5"/>
        <v>0</v>
      </c>
      <c r="BG54" s="78">
        <f t="shared" si="5"/>
        <v>0</v>
      </c>
      <c r="BH54" s="78">
        <f t="shared" si="5"/>
        <v>0</v>
      </c>
      <c r="BI54" s="78">
        <f t="shared" si="5"/>
        <v>0</v>
      </c>
      <c r="BJ54" s="26">
        <f>SUM(B54:BI54)</f>
        <v>0</v>
      </c>
    </row>
    <row r="55" spans="1:62" ht="29" x14ac:dyDescent="0.35">
      <c r="A55" s="4" t="s">
        <v>114</v>
      </c>
      <c r="B55" s="35">
        <v>0</v>
      </c>
      <c r="C55" s="35">
        <v>0</v>
      </c>
      <c r="D55" s="35">
        <v>0</v>
      </c>
      <c r="E55" s="35">
        <v>0</v>
      </c>
      <c r="F55" s="35">
        <v>0</v>
      </c>
      <c r="G55" s="35">
        <v>0</v>
      </c>
      <c r="H55" s="35">
        <v>0</v>
      </c>
      <c r="I55" s="35">
        <v>0</v>
      </c>
      <c r="J55" s="35">
        <v>0</v>
      </c>
      <c r="K55" s="35">
        <v>0</v>
      </c>
      <c r="L55" s="35">
        <v>0</v>
      </c>
      <c r="M55" s="35">
        <v>0</v>
      </c>
      <c r="N55" s="35">
        <v>0</v>
      </c>
      <c r="O55" s="35">
        <v>0</v>
      </c>
      <c r="P55" s="35">
        <v>0</v>
      </c>
      <c r="Q55" s="35">
        <v>0</v>
      </c>
      <c r="R55" s="35">
        <v>0</v>
      </c>
      <c r="S55" s="35">
        <v>0</v>
      </c>
      <c r="T55" s="35">
        <v>0</v>
      </c>
      <c r="U55" s="35">
        <v>0</v>
      </c>
      <c r="V55" s="35">
        <v>0</v>
      </c>
      <c r="W55" s="35">
        <v>0</v>
      </c>
      <c r="X55" s="35">
        <v>0</v>
      </c>
      <c r="Y55" s="35">
        <v>0</v>
      </c>
      <c r="Z55" s="35">
        <v>0</v>
      </c>
      <c r="AA55" s="35">
        <v>0</v>
      </c>
      <c r="AB55" s="35">
        <v>0</v>
      </c>
      <c r="AC55" s="35">
        <v>0</v>
      </c>
      <c r="AD55" s="35">
        <v>0</v>
      </c>
      <c r="AE55" s="35">
        <v>0</v>
      </c>
      <c r="AF55" s="35">
        <v>0</v>
      </c>
      <c r="AG55" s="35">
        <v>0</v>
      </c>
      <c r="AH55" s="35">
        <v>0</v>
      </c>
      <c r="AI55" s="35">
        <v>0</v>
      </c>
      <c r="AJ55" s="35">
        <v>0</v>
      </c>
      <c r="AK55" s="35">
        <v>0</v>
      </c>
      <c r="AL55" s="35">
        <v>0</v>
      </c>
      <c r="AM55" s="35">
        <v>0</v>
      </c>
      <c r="AN55" s="35">
        <v>0</v>
      </c>
      <c r="AO55" s="35">
        <v>0</v>
      </c>
      <c r="AP55" s="35">
        <v>0</v>
      </c>
      <c r="AQ55" s="35">
        <v>0</v>
      </c>
      <c r="AR55" s="35">
        <v>0</v>
      </c>
      <c r="AS55" s="35">
        <v>0</v>
      </c>
      <c r="AT55" s="35">
        <v>0</v>
      </c>
      <c r="AU55" s="35">
        <v>0</v>
      </c>
      <c r="AV55" s="35">
        <v>0</v>
      </c>
      <c r="AW55" s="35">
        <v>0</v>
      </c>
      <c r="AX55" s="35">
        <v>0</v>
      </c>
      <c r="AY55" s="35">
        <v>0</v>
      </c>
      <c r="AZ55" s="35">
        <v>0</v>
      </c>
      <c r="BA55" s="35">
        <v>0</v>
      </c>
      <c r="BB55" s="35">
        <v>0</v>
      </c>
      <c r="BC55" s="35">
        <v>0</v>
      </c>
      <c r="BD55" s="35">
        <v>0</v>
      </c>
      <c r="BE55" s="35">
        <v>0</v>
      </c>
      <c r="BF55" s="35">
        <v>0</v>
      </c>
      <c r="BG55" s="35">
        <v>0</v>
      </c>
      <c r="BH55" s="35">
        <v>0</v>
      </c>
      <c r="BI55" s="35">
        <v>0</v>
      </c>
    </row>
    <row r="56" spans="1:62" ht="29" x14ac:dyDescent="0.35">
      <c r="A56" s="3" t="s">
        <v>113</v>
      </c>
      <c r="B56" s="35">
        <v>0</v>
      </c>
      <c r="C56" s="35">
        <v>0</v>
      </c>
      <c r="D56" s="35">
        <v>0</v>
      </c>
      <c r="E56" s="35">
        <v>0</v>
      </c>
      <c r="F56" s="35">
        <v>0</v>
      </c>
      <c r="G56" s="35">
        <v>0</v>
      </c>
      <c r="H56" s="35">
        <v>0</v>
      </c>
      <c r="I56" s="35">
        <v>0</v>
      </c>
      <c r="J56" s="35">
        <v>0</v>
      </c>
      <c r="K56" s="35">
        <v>0</v>
      </c>
      <c r="L56" s="35">
        <v>0</v>
      </c>
      <c r="M56" s="35">
        <v>0</v>
      </c>
      <c r="N56" s="35">
        <v>0</v>
      </c>
      <c r="O56" s="35">
        <v>0</v>
      </c>
      <c r="P56" s="35">
        <v>0</v>
      </c>
      <c r="Q56" s="35">
        <v>0</v>
      </c>
      <c r="R56" s="35">
        <v>0</v>
      </c>
      <c r="S56" s="35">
        <v>0</v>
      </c>
      <c r="T56" s="35">
        <v>0</v>
      </c>
      <c r="U56" s="35">
        <v>0</v>
      </c>
      <c r="V56" s="35">
        <v>0</v>
      </c>
      <c r="W56" s="35">
        <v>0</v>
      </c>
      <c r="X56" s="35">
        <v>0</v>
      </c>
      <c r="Y56" s="35">
        <v>0</v>
      </c>
      <c r="Z56" s="35">
        <v>0</v>
      </c>
      <c r="AA56" s="35">
        <v>0</v>
      </c>
      <c r="AB56" s="35">
        <v>0</v>
      </c>
      <c r="AC56" s="35">
        <v>0</v>
      </c>
      <c r="AD56" s="35">
        <v>0</v>
      </c>
      <c r="AE56" s="35">
        <v>0</v>
      </c>
      <c r="AF56" s="35">
        <v>0</v>
      </c>
      <c r="AG56" s="35">
        <v>0</v>
      </c>
      <c r="AH56" s="35">
        <v>0</v>
      </c>
      <c r="AI56" s="35">
        <v>0</v>
      </c>
      <c r="AJ56" s="35">
        <v>0</v>
      </c>
      <c r="AK56" s="35">
        <v>0</v>
      </c>
      <c r="AL56" s="35">
        <v>0</v>
      </c>
      <c r="AM56" s="35">
        <v>0</v>
      </c>
      <c r="AN56" s="35">
        <v>0</v>
      </c>
      <c r="AO56" s="35">
        <v>0</v>
      </c>
      <c r="AP56" s="35">
        <v>0</v>
      </c>
      <c r="AQ56" s="35">
        <v>0</v>
      </c>
      <c r="AR56" s="35">
        <v>0</v>
      </c>
      <c r="AS56" s="35">
        <v>0</v>
      </c>
      <c r="AT56" s="35">
        <v>0</v>
      </c>
      <c r="AU56" s="35">
        <v>0</v>
      </c>
      <c r="AV56" s="35">
        <v>0</v>
      </c>
      <c r="AW56" s="35">
        <v>0</v>
      </c>
      <c r="AX56" s="35">
        <v>0</v>
      </c>
      <c r="AY56" s="35">
        <v>0</v>
      </c>
      <c r="AZ56" s="35">
        <v>0</v>
      </c>
      <c r="BA56" s="35">
        <v>0</v>
      </c>
      <c r="BB56" s="35">
        <v>0</v>
      </c>
      <c r="BC56" s="35">
        <v>0</v>
      </c>
      <c r="BD56" s="35">
        <v>0</v>
      </c>
      <c r="BE56" s="35">
        <v>0</v>
      </c>
      <c r="BF56" s="35">
        <v>0</v>
      </c>
      <c r="BG56" s="35">
        <v>0</v>
      </c>
      <c r="BH56" s="35">
        <v>0</v>
      </c>
      <c r="BI56" s="35">
        <v>0</v>
      </c>
    </row>
    <row r="57" spans="1:62" x14ac:dyDescent="0.35">
      <c r="A57" s="68" t="s">
        <v>200</v>
      </c>
      <c r="B57" s="93">
        <f>SUM(B58:B71)</f>
        <v>0</v>
      </c>
      <c r="C57" s="93">
        <f t="shared" ref="C57:BI57" si="6">SUM(C58:C71)</f>
        <v>0</v>
      </c>
      <c r="D57" s="93">
        <f t="shared" si="6"/>
        <v>0</v>
      </c>
      <c r="E57" s="93">
        <f t="shared" si="6"/>
        <v>0</v>
      </c>
      <c r="F57" s="93">
        <f t="shared" si="6"/>
        <v>0</v>
      </c>
      <c r="G57" s="93">
        <f t="shared" si="6"/>
        <v>0</v>
      </c>
      <c r="H57" s="93">
        <f t="shared" si="6"/>
        <v>0</v>
      </c>
      <c r="I57" s="93">
        <f t="shared" si="6"/>
        <v>0</v>
      </c>
      <c r="J57" s="93">
        <f t="shared" si="6"/>
        <v>0</v>
      </c>
      <c r="K57" s="93">
        <f t="shared" si="6"/>
        <v>0</v>
      </c>
      <c r="L57" s="93">
        <f t="shared" si="6"/>
        <v>0</v>
      </c>
      <c r="M57" s="93">
        <f t="shared" si="6"/>
        <v>0</v>
      </c>
      <c r="N57" s="93">
        <f t="shared" si="6"/>
        <v>0</v>
      </c>
      <c r="O57" s="93">
        <f t="shared" si="6"/>
        <v>0</v>
      </c>
      <c r="P57" s="93">
        <f t="shared" si="6"/>
        <v>0</v>
      </c>
      <c r="Q57" s="93">
        <f t="shared" si="6"/>
        <v>0</v>
      </c>
      <c r="R57" s="93">
        <f t="shared" si="6"/>
        <v>0</v>
      </c>
      <c r="S57" s="93">
        <f t="shared" si="6"/>
        <v>0</v>
      </c>
      <c r="T57" s="93">
        <f t="shared" si="6"/>
        <v>0</v>
      </c>
      <c r="U57" s="93">
        <f t="shared" si="6"/>
        <v>0</v>
      </c>
      <c r="V57" s="93">
        <f t="shared" si="6"/>
        <v>0</v>
      </c>
      <c r="W57" s="93">
        <f t="shared" si="6"/>
        <v>0</v>
      </c>
      <c r="X57" s="93">
        <f t="shared" si="6"/>
        <v>0</v>
      </c>
      <c r="Y57" s="93">
        <f t="shared" si="6"/>
        <v>0</v>
      </c>
      <c r="Z57" s="93">
        <f t="shared" si="6"/>
        <v>0</v>
      </c>
      <c r="AA57" s="93">
        <f t="shared" si="6"/>
        <v>0</v>
      </c>
      <c r="AB57" s="93">
        <f t="shared" si="6"/>
        <v>0</v>
      </c>
      <c r="AC57" s="93">
        <f t="shared" si="6"/>
        <v>0</v>
      </c>
      <c r="AD57" s="93">
        <f t="shared" si="6"/>
        <v>0</v>
      </c>
      <c r="AE57" s="93">
        <f t="shared" si="6"/>
        <v>0</v>
      </c>
      <c r="AF57" s="93">
        <f t="shared" si="6"/>
        <v>0</v>
      </c>
      <c r="AG57" s="93">
        <f t="shared" si="6"/>
        <v>0</v>
      </c>
      <c r="AH57" s="93">
        <f t="shared" si="6"/>
        <v>0</v>
      </c>
      <c r="AI57" s="93">
        <f t="shared" si="6"/>
        <v>0</v>
      </c>
      <c r="AJ57" s="93">
        <f t="shared" si="6"/>
        <v>0</v>
      </c>
      <c r="AK57" s="93">
        <f t="shared" si="6"/>
        <v>0</v>
      </c>
      <c r="AL57" s="93">
        <f t="shared" si="6"/>
        <v>0</v>
      </c>
      <c r="AM57" s="93">
        <f t="shared" si="6"/>
        <v>0</v>
      </c>
      <c r="AN57" s="93">
        <f t="shared" si="6"/>
        <v>0</v>
      </c>
      <c r="AO57" s="93">
        <f t="shared" si="6"/>
        <v>0</v>
      </c>
      <c r="AP57" s="93">
        <f t="shared" si="6"/>
        <v>0</v>
      </c>
      <c r="AQ57" s="93">
        <f t="shared" si="6"/>
        <v>0</v>
      </c>
      <c r="AR57" s="93">
        <f t="shared" si="6"/>
        <v>0</v>
      </c>
      <c r="AS57" s="93">
        <f t="shared" si="6"/>
        <v>0</v>
      </c>
      <c r="AT57" s="93">
        <f t="shared" si="6"/>
        <v>0</v>
      </c>
      <c r="AU57" s="93">
        <f t="shared" si="6"/>
        <v>0</v>
      </c>
      <c r="AV57" s="93">
        <f t="shared" si="6"/>
        <v>0</v>
      </c>
      <c r="AW57" s="93">
        <f t="shared" si="6"/>
        <v>0</v>
      </c>
      <c r="AX57" s="93">
        <f t="shared" si="6"/>
        <v>0</v>
      </c>
      <c r="AY57" s="93">
        <f t="shared" si="6"/>
        <v>0</v>
      </c>
      <c r="AZ57" s="93">
        <f t="shared" si="6"/>
        <v>0</v>
      </c>
      <c r="BA57" s="93">
        <f t="shared" si="6"/>
        <v>0</v>
      </c>
      <c r="BB57" s="93">
        <f t="shared" si="6"/>
        <v>0</v>
      </c>
      <c r="BC57" s="93">
        <f t="shared" si="6"/>
        <v>0</v>
      </c>
      <c r="BD57" s="93">
        <f t="shared" si="6"/>
        <v>0</v>
      </c>
      <c r="BE57" s="93">
        <f t="shared" si="6"/>
        <v>0</v>
      </c>
      <c r="BF57" s="93">
        <f t="shared" si="6"/>
        <v>0</v>
      </c>
      <c r="BG57" s="93">
        <f t="shared" si="6"/>
        <v>0</v>
      </c>
      <c r="BH57" s="93">
        <f t="shared" si="6"/>
        <v>0</v>
      </c>
      <c r="BI57" s="93">
        <f t="shared" si="6"/>
        <v>0</v>
      </c>
      <c r="BJ57" s="26">
        <f>SUM(B57:BI57)</f>
        <v>0</v>
      </c>
    </row>
    <row r="58" spans="1:62" ht="29" x14ac:dyDescent="0.35">
      <c r="A58" s="3" t="s">
        <v>4</v>
      </c>
      <c r="B58" s="35">
        <v>0</v>
      </c>
      <c r="C58" s="35">
        <v>0</v>
      </c>
      <c r="D58" s="35">
        <v>0</v>
      </c>
      <c r="E58" s="35">
        <v>0</v>
      </c>
      <c r="F58" s="35">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v>0</v>
      </c>
      <c r="AB58" s="35">
        <v>0</v>
      </c>
      <c r="AC58" s="35">
        <v>0</v>
      </c>
      <c r="AD58" s="35">
        <v>0</v>
      </c>
      <c r="AE58" s="35">
        <v>0</v>
      </c>
      <c r="AF58" s="35">
        <v>0</v>
      </c>
      <c r="AG58" s="35">
        <v>0</v>
      </c>
      <c r="AH58" s="35">
        <v>0</v>
      </c>
      <c r="AI58" s="35">
        <v>0</v>
      </c>
      <c r="AJ58" s="35">
        <v>0</v>
      </c>
      <c r="AK58" s="35">
        <v>0</v>
      </c>
      <c r="AL58" s="35">
        <v>0</v>
      </c>
      <c r="AM58" s="35">
        <v>0</v>
      </c>
      <c r="AN58" s="35">
        <v>0</v>
      </c>
      <c r="AO58" s="35">
        <v>0</v>
      </c>
      <c r="AP58" s="35">
        <v>0</v>
      </c>
      <c r="AQ58" s="35">
        <v>0</v>
      </c>
      <c r="AR58" s="35">
        <v>0</v>
      </c>
      <c r="AS58" s="35">
        <v>0</v>
      </c>
      <c r="AT58" s="35">
        <v>0</v>
      </c>
      <c r="AU58" s="35">
        <v>0</v>
      </c>
      <c r="AV58" s="35">
        <v>0</v>
      </c>
      <c r="AW58" s="35">
        <v>0</v>
      </c>
      <c r="AX58" s="35">
        <v>0</v>
      </c>
      <c r="AY58" s="35">
        <v>0</v>
      </c>
      <c r="AZ58" s="35">
        <v>0</v>
      </c>
      <c r="BA58" s="35">
        <v>0</v>
      </c>
      <c r="BB58" s="35">
        <v>0</v>
      </c>
      <c r="BC58" s="35">
        <v>0</v>
      </c>
      <c r="BD58" s="35">
        <v>0</v>
      </c>
      <c r="BE58" s="35">
        <v>0</v>
      </c>
      <c r="BF58" s="35">
        <v>0</v>
      </c>
      <c r="BG58" s="35">
        <v>0</v>
      </c>
      <c r="BH58" s="35">
        <v>0</v>
      </c>
      <c r="BI58" s="35">
        <v>0</v>
      </c>
    </row>
    <row r="59" spans="1:62" x14ac:dyDescent="0.35">
      <c r="A59" s="3" t="s">
        <v>330</v>
      </c>
      <c r="B59" s="35">
        <v>0</v>
      </c>
      <c r="C59" s="35">
        <v>0</v>
      </c>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v>0</v>
      </c>
      <c r="AC59" s="35">
        <v>0</v>
      </c>
      <c r="AD59" s="35">
        <v>0</v>
      </c>
      <c r="AE59" s="35">
        <v>0</v>
      </c>
      <c r="AF59" s="35">
        <v>0</v>
      </c>
      <c r="AG59" s="35">
        <v>0</v>
      </c>
      <c r="AH59" s="35">
        <v>0</v>
      </c>
      <c r="AI59" s="35">
        <v>0</v>
      </c>
      <c r="AJ59" s="35">
        <v>0</v>
      </c>
      <c r="AK59" s="35">
        <v>0</v>
      </c>
      <c r="AL59" s="35">
        <v>0</v>
      </c>
      <c r="AM59" s="35">
        <v>0</v>
      </c>
      <c r="AN59" s="35">
        <v>0</v>
      </c>
      <c r="AO59" s="35">
        <v>0</v>
      </c>
      <c r="AP59" s="35">
        <v>0</v>
      </c>
      <c r="AQ59" s="35">
        <v>0</v>
      </c>
      <c r="AR59" s="35">
        <v>0</v>
      </c>
      <c r="AS59" s="35">
        <v>0</v>
      </c>
      <c r="AT59" s="35">
        <v>0</v>
      </c>
      <c r="AU59" s="35">
        <v>0</v>
      </c>
      <c r="AV59" s="35">
        <v>0</v>
      </c>
      <c r="AW59" s="35">
        <v>0</v>
      </c>
      <c r="AX59" s="35">
        <v>0</v>
      </c>
      <c r="AY59" s="35">
        <v>0</v>
      </c>
      <c r="AZ59" s="35">
        <v>0</v>
      </c>
      <c r="BA59" s="35">
        <v>0</v>
      </c>
      <c r="BB59" s="35">
        <v>0</v>
      </c>
      <c r="BC59" s="35">
        <v>0</v>
      </c>
      <c r="BD59" s="35">
        <v>0</v>
      </c>
      <c r="BE59" s="35">
        <v>0</v>
      </c>
      <c r="BF59" s="35">
        <v>0</v>
      </c>
      <c r="BG59" s="35">
        <v>0</v>
      </c>
      <c r="BH59" s="35">
        <v>0</v>
      </c>
      <c r="BI59" s="35">
        <v>0</v>
      </c>
    </row>
    <row r="60" spans="1:62" x14ac:dyDescent="0.35">
      <c r="A60" s="3" t="s">
        <v>331</v>
      </c>
      <c r="B60" s="35">
        <v>0</v>
      </c>
      <c r="C60" s="35">
        <v>0</v>
      </c>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v>0</v>
      </c>
      <c r="AE60" s="35">
        <v>0</v>
      </c>
      <c r="AF60" s="35">
        <v>0</v>
      </c>
      <c r="AG60" s="35">
        <v>0</v>
      </c>
      <c r="AH60" s="35">
        <v>0</v>
      </c>
      <c r="AI60" s="35">
        <v>0</v>
      </c>
      <c r="AJ60" s="35">
        <v>0</v>
      </c>
      <c r="AK60" s="35">
        <v>0</v>
      </c>
      <c r="AL60" s="35">
        <v>0</v>
      </c>
      <c r="AM60" s="35">
        <v>0</v>
      </c>
      <c r="AN60" s="35">
        <v>0</v>
      </c>
      <c r="AO60" s="35">
        <v>0</v>
      </c>
      <c r="AP60" s="35">
        <v>0</v>
      </c>
      <c r="AQ60" s="35">
        <v>0</v>
      </c>
      <c r="AR60" s="35">
        <v>0</v>
      </c>
      <c r="AS60" s="35">
        <v>0</v>
      </c>
      <c r="AT60" s="35">
        <v>0</v>
      </c>
      <c r="AU60" s="35">
        <v>0</v>
      </c>
      <c r="AV60" s="35">
        <v>0</v>
      </c>
      <c r="AW60" s="35">
        <v>0</v>
      </c>
      <c r="AX60" s="35">
        <v>0</v>
      </c>
      <c r="AY60" s="35">
        <v>0</v>
      </c>
      <c r="AZ60" s="35">
        <v>0</v>
      </c>
      <c r="BA60" s="35">
        <v>0</v>
      </c>
      <c r="BB60" s="35">
        <v>0</v>
      </c>
      <c r="BC60" s="35">
        <v>0</v>
      </c>
      <c r="BD60" s="35">
        <v>0</v>
      </c>
      <c r="BE60" s="35">
        <v>0</v>
      </c>
      <c r="BF60" s="35">
        <v>0</v>
      </c>
      <c r="BG60" s="35">
        <v>0</v>
      </c>
      <c r="BH60" s="35">
        <v>0</v>
      </c>
      <c r="BI60" s="35">
        <v>0</v>
      </c>
    </row>
    <row r="61" spans="1:62" ht="15" customHeight="1" x14ac:dyDescent="0.35">
      <c r="A61" s="3" t="s">
        <v>5</v>
      </c>
      <c r="B61" s="35">
        <v>0</v>
      </c>
      <c r="C61" s="35">
        <v>0</v>
      </c>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0</v>
      </c>
      <c r="AB61" s="35">
        <v>0</v>
      </c>
      <c r="AC61" s="35">
        <v>0</v>
      </c>
      <c r="AD61" s="35">
        <v>0</v>
      </c>
      <c r="AE61" s="35">
        <v>0</v>
      </c>
      <c r="AF61" s="35">
        <v>0</v>
      </c>
      <c r="AG61" s="35">
        <v>0</v>
      </c>
      <c r="AH61" s="35">
        <v>0</v>
      </c>
      <c r="AI61" s="35">
        <v>0</v>
      </c>
      <c r="AJ61" s="35">
        <v>0</v>
      </c>
      <c r="AK61" s="35">
        <v>0</v>
      </c>
      <c r="AL61" s="35">
        <v>0</v>
      </c>
      <c r="AM61" s="35">
        <v>0</v>
      </c>
      <c r="AN61" s="35">
        <v>0</v>
      </c>
      <c r="AO61" s="35">
        <v>0</v>
      </c>
      <c r="AP61" s="35">
        <v>0</v>
      </c>
      <c r="AQ61" s="35">
        <v>0</v>
      </c>
      <c r="AR61" s="35">
        <v>0</v>
      </c>
      <c r="AS61" s="35">
        <v>0</v>
      </c>
      <c r="AT61" s="35">
        <v>0</v>
      </c>
      <c r="AU61" s="35">
        <v>0</v>
      </c>
      <c r="AV61" s="35">
        <v>0</v>
      </c>
      <c r="AW61" s="35">
        <v>0</v>
      </c>
      <c r="AX61" s="35">
        <v>0</v>
      </c>
      <c r="AY61" s="35">
        <v>0</v>
      </c>
      <c r="AZ61" s="35">
        <v>0</v>
      </c>
      <c r="BA61" s="35">
        <v>0</v>
      </c>
      <c r="BB61" s="35">
        <v>0</v>
      </c>
      <c r="BC61" s="35">
        <v>0</v>
      </c>
      <c r="BD61" s="35">
        <v>0</v>
      </c>
      <c r="BE61" s="35">
        <v>0</v>
      </c>
      <c r="BF61" s="35">
        <v>0</v>
      </c>
      <c r="BG61" s="35">
        <v>0</v>
      </c>
      <c r="BH61" s="35">
        <v>0</v>
      </c>
      <c r="BI61" s="35">
        <v>0</v>
      </c>
    </row>
    <row r="62" spans="1:62" x14ac:dyDescent="0.35">
      <c r="A62" s="3" t="s">
        <v>6</v>
      </c>
      <c r="B62" s="35">
        <v>0</v>
      </c>
      <c r="C62" s="35">
        <v>0</v>
      </c>
      <c r="D62" s="35">
        <v>0</v>
      </c>
      <c r="E62" s="35">
        <v>0</v>
      </c>
      <c r="F62" s="35">
        <v>0</v>
      </c>
      <c r="G62" s="35">
        <v>0</v>
      </c>
      <c r="H62" s="35">
        <v>0</v>
      </c>
      <c r="I62" s="35">
        <v>0</v>
      </c>
      <c r="J62" s="35">
        <v>0</v>
      </c>
      <c r="K62" s="35">
        <v>0</v>
      </c>
      <c r="L62" s="35">
        <v>0</v>
      </c>
      <c r="M62" s="35">
        <v>0</v>
      </c>
      <c r="N62" s="35">
        <v>0</v>
      </c>
      <c r="O62" s="35">
        <v>0</v>
      </c>
      <c r="P62" s="35">
        <v>0</v>
      </c>
      <c r="Q62" s="35">
        <v>0</v>
      </c>
      <c r="R62" s="35">
        <v>0</v>
      </c>
      <c r="S62" s="35">
        <v>0</v>
      </c>
      <c r="T62" s="35">
        <v>0</v>
      </c>
      <c r="U62" s="35">
        <v>0</v>
      </c>
      <c r="V62" s="35">
        <v>0</v>
      </c>
      <c r="W62" s="35">
        <v>0</v>
      </c>
      <c r="X62" s="35">
        <v>0</v>
      </c>
      <c r="Y62" s="35">
        <v>0</v>
      </c>
      <c r="Z62" s="35">
        <v>0</v>
      </c>
      <c r="AA62" s="35">
        <v>0</v>
      </c>
      <c r="AB62" s="35">
        <v>0</v>
      </c>
      <c r="AC62" s="35">
        <v>0</v>
      </c>
      <c r="AD62" s="35">
        <v>0</v>
      </c>
      <c r="AE62" s="35">
        <v>0</v>
      </c>
      <c r="AF62" s="35">
        <v>0</v>
      </c>
      <c r="AG62" s="35">
        <v>0</v>
      </c>
      <c r="AH62" s="35">
        <v>0</v>
      </c>
      <c r="AI62" s="35">
        <v>0</v>
      </c>
      <c r="AJ62" s="35">
        <v>0</v>
      </c>
      <c r="AK62" s="35">
        <v>0</v>
      </c>
      <c r="AL62" s="35">
        <v>0</v>
      </c>
      <c r="AM62" s="35">
        <v>0</v>
      </c>
      <c r="AN62" s="35">
        <v>0</v>
      </c>
      <c r="AO62" s="35">
        <v>0</v>
      </c>
      <c r="AP62" s="35">
        <v>0</v>
      </c>
      <c r="AQ62" s="35">
        <v>0</v>
      </c>
      <c r="AR62" s="35">
        <v>0</v>
      </c>
      <c r="AS62" s="35">
        <v>0</v>
      </c>
      <c r="AT62" s="35">
        <v>0</v>
      </c>
      <c r="AU62" s="35">
        <v>0</v>
      </c>
      <c r="AV62" s="35">
        <v>0</v>
      </c>
      <c r="AW62" s="35">
        <v>0</v>
      </c>
      <c r="AX62" s="35">
        <v>0</v>
      </c>
      <c r="AY62" s="35">
        <v>0</v>
      </c>
      <c r="AZ62" s="35">
        <v>0</v>
      </c>
      <c r="BA62" s="35">
        <v>0</v>
      </c>
      <c r="BB62" s="35">
        <v>0</v>
      </c>
      <c r="BC62" s="35">
        <v>0</v>
      </c>
      <c r="BD62" s="35">
        <v>0</v>
      </c>
      <c r="BE62" s="35">
        <v>0</v>
      </c>
      <c r="BF62" s="35">
        <v>0</v>
      </c>
      <c r="BG62" s="35">
        <v>0</v>
      </c>
      <c r="BH62" s="35">
        <v>0</v>
      </c>
      <c r="BI62" s="35">
        <v>0</v>
      </c>
    </row>
    <row r="63" spans="1:62" ht="29" x14ac:dyDescent="0.35">
      <c r="A63" s="3" t="s">
        <v>7</v>
      </c>
      <c r="B63" s="35">
        <v>0</v>
      </c>
      <c r="C63" s="35">
        <v>0</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35">
        <v>0</v>
      </c>
      <c r="W63" s="35">
        <v>0</v>
      </c>
      <c r="X63" s="35">
        <v>0</v>
      </c>
      <c r="Y63" s="35">
        <v>0</v>
      </c>
      <c r="Z63" s="35">
        <v>0</v>
      </c>
      <c r="AA63" s="35">
        <v>0</v>
      </c>
      <c r="AB63" s="35">
        <v>0</v>
      </c>
      <c r="AC63" s="35">
        <v>0</v>
      </c>
      <c r="AD63" s="35">
        <v>0</v>
      </c>
      <c r="AE63" s="35">
        <v>0</v>
      </c>
      <c r="AF63" s="35">
        <v>0</v>
      </c>
      <c r="AG63" s="35">
        <v>0</v>
      </c>
      <c r="AH63" s="35">
        <v>0</v>
      </c>
      <c r="AI63" s="35">
        <v>0</v>
      </c>
      <c r="AJ63" s="35">
        <v>0</v>
      </c>
      <c r="AK63" s="35">
        <v>0</v>
      </c>
      <c r="AL63" s="35">
        <v>0</v>
      </c>
      <c r="AM63" s="35">
        <v>0</v>
      </c>
      <c r="AN63" s="35">
        <v>0</v>
      </c>
      <c r="AO63" s="35">
        <v>0</v>
      </c>
      <c r="AP63" s="35">
        <v>0</v>
      </c>
      <c r="AQ63" s="35">
        <v>0</v>
      </c>
      <c r="AR63" s="35">
        <v>0</v>
      </c>
      <c r="AS63" s="35">
        <v>0</v>
      </c>
      <c r="AT63" s="35">
        <v>0</v>
      </c>
      <c r="AU63" s="35">
        <v>0</v>
      </c>
      <c r="AV63" s="35">
        <v>0</v>
      </c>
      <c r="AW63" s="35">
        <v>0</v>
      </c>
      <c r="AX63" s="35">
        <v>0</v>
      </c>
      <c r="AY63" s="35">
        <v>0</v>
      </c>
      <c r="AZ63" s="35">
        <v>0</v>
      </c>
      <c r="BA63" s="35">
        <v>0</v>
      </c>
      <c r="BB63" s="35">
        <v>0</v>
      </c>
      <c r="BC63" s="35">
        <v>0</v>
      </c>
      <c r="BD63" s="35">
        <v>0</v>
      </c>
      <c r="BE63" s="35">
        <v>0</v>
      </c>
      <c r="BF63" s="35">
        <v>0</v>
      </c>
      <c r="BG63" s="35">
        <v>0</v>
      </c>
      <c r="BH63" s="35">
        <v>0</v>
      </c>
      <c r="BI63" s="35">
        <v>0</v>
      </c>
    </row>
    <row r="64" spans="1:62" ht="29" x14ac:dyDescent="0.35">
      <c r="A64" s="3" t="s">
        <v>46</v>
      </c>
      <c r="B64" s="35">
        <v>0</v>
      </c>
      <c r="C64" s="35">
        <v>0</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0</v>
      </c>
      <c r="AM64" s="35">
        <v>0</v>
      </c>
      <c r="AN64" s="35">
        <v>0</v>
      </c>
      <c r="AO64" s="35">
        <v>0</v>
      </c>
      <c r="AP64" s="35">
        <v>0</v>
      </c>
      <c r="AQ64" s="35">
        <v>0</v>
      </c>
      <c r="AR64" s="35">
        <v>0</v>
      </c>
      <c r="AS64" s="35">
        <v>0</v>
      </c>
      <c r="AT64" s="35">
        <v>0</v>
      </c>
      <c r="AU64" s="35">
        <v>0</v>
      </c>
      <c r="AV64" s="35">
        <v>0</v>
      </c>
      <c r="AW64" s="35">
        <v>0</v>
      </c>
      <c r="AX64" s="35">
        <v>0</v>
      </c>
      <c r="AY64" s="35">
        <v>0</v>
      </c>
      <c r="AZ64" s="35">
        <v>0</v>
      </c>
      <c r="BA64" s="35">
        <v>0</v>
      </c>
      <c r="BB64" s="35">
        <v>0</v>
      </c>
      <c r="BC64" s="35">
        <v>0</v>
      </c>
      <c r="BD64" s="35">
        <v>0</v>
      </c>
      <c r="BE64" s="35">
        <v>0</v>
      </c>
      <c r="BF64" s="35">
        <v>0</v>
      </c>
      <c r="BG64" s="35">
        <v>0</v>
      </c>
      <c r="BH64" s="35">
        <v>0</v>
      </c>
      <c r="BI64" s="35">
        <v>0</v>
      </c>
    </row>
    <row r="65" spans="1:62" ht="29" x14ac:dyDescent="0.35">
      <c r="A65" s="3" t="s">
        <v>45</v>
      </c>
      <c r="B65" s="35">
        <v>0</v>
      </c>
      <c r="C65" s="35">
        <v>0</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35">
        <v>0</v>
      </c>
      <c r="AL65" s="35">
        <v>0</v>
      </c>
      <c r="AM65" s="35">
        <v>0</v>
      </c>
      <c r="AN65" s="35">
        <v>0</v>
      </c>
      <c r="AO65" s="35">
        <v>0</v>
      </c>
      <c r="AP65" s="35">
        <v>0</v>
      </c>
      <c r="AQ65" s="35">
        <v>0</v>
      </c>
      <c r="AR65" s="35">
        <v>0</v>
      </c>
      <c r="AS65" s="35">
        <v>0</v>
      </c>
      <c r="AT65" s="35">
        <v>0</v>
      </c>
      <c r="AU65" s="35">
        <v>0</v>
      </c>
      <c r="AV65" s="35">
        <v>0</v>
      </c>
      <c r="AW65" s="35">
        <v>0</v>
      </c>
      <c r="AX65" s="35">
        <v>0</v>
      </c>
      <c r="AY65" s="35">
        <v>0</v>
      </c>
      <c r="AZ65" s="35">
        <v>0</v>
      </c>
      <c r="BA65" s="35">
        <v>0</v>
      </c>
      <c r="BB65" s="35">
        <v>0</v>
      </c>
      <c r="BC65" s="35">
        <v>0</v>
      </c>
      <c r="BD65" s="35">
        <v>0</v>
      </c>
      <c r="BE65" s="35">
        <v>0</v>
      </c>
      <c r="BF65" s="35">
        <v>0</v>
      </c>
      <c r="BG65" s="35">
        <v>0</v>
      </c>
      <c r="BH65" s="35">
        <v>0</v>
      </c>
      <c r="BI65" s="35">
        <v>0</v>
      </c>
    </row>
    <row r="66" spans="1:62" ht="29" x14ac:dyDescent="0.35">
      <c r="A66" s="3" t="s">
        <v>47</v>
      </c>
      <c r="B66" s="35">
        <v>0</v>
      </c>
      <c r="C66" s="35">
        <v>0</v>
      </c>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35">
        <v>0</v>
      </c>
      <c r="W66" s="35">
        <v>0</v>
      </c>
      <c r="X66" s="35">
        <v>0</v>
      </c>
      <c r="Y66" s="35">
        <v>0</v>
      </c>
      <c r="Z66" s="35">
        <v>0</v>
      </c>
      <c r="AA66" s="35">
        <v>0</v>
      </c>
      <c r="AB66" s="35">
        <v>0</v>
      </c>
      <c r="AC66" s="35">
        <v>0</v>
      </c>
      <c r="AD66" s="35">
        <v>0</v>
      </c>
      <c r="AE66" s="35">
        <v>0</v>
      </c>
      <c r="AF66" s="35">
        <v>0</v>
      </c>
      <c r="AG66" s="35">
        <v>0</v>
      </c>
      <c r="AH66" s="35">
        <v>0</v>
      </c>
      <c r="AI66" s="35">
        <v>0</v>
      </c>
      <c r="AJ66" s="35">
        <v>0</v>
      </c>
      <c r="AK66" s="35">
        <v>0</v>
      </c>
      <c r="AL66" s="35">
        <v>0</v>
      </c>
      <c r="AM66" s="35">
        <v>0</v>
      </c>
      <c r="AN66" s="35">
        <v>0</v>
      </c>
      <c r="AO66" s="35">
        <v>0</v>
      </c>
      <c r="AP66" s="35">
        <v>0</v>
      </c>
      <c r="AQ66" s="35">
        <v>0</v>
      </c>
      <c r="AR66" s="35">
        <v>0</v>
      </c>
      <c r="AS66" s="35">
        <v>0</v>
      </c>
      <c r="AT66" s="35">
        <v>0</v>
      </c>
      <c r="AU66" s="35">
        <v>0</v>
      </c>
      <c r="AV66" s="35">
        <v>0</v>
      </c>
      <c r="AW66" s="35">
        <v>0</v>
      </c>
      <c r="AX66" s="35">
        <v>0</v>
      </c>
      <c r="AY66" s="35">
        <v>0</v>
      </c>
      <c r="AZ66" s="35">
        <v>0</v>
      </c>
      <c r="BA66" s="35">
        <v>0</v>
      </c>
      <c r="BB66" s="35">
        <v>0</v>
      </c>
      <c r="BC66" s="35">
        <v>0</v>
      </c>
      <c r="BD66" s="35">
        <v>0</v>
      </c>
      <c r="BE66" s="35">
        <v>0</v>
      </c>
      <c r="BF66" s="35">
        <v>0</v>
      </c>
      <c r="BG66" s="35">
        <v>0</v>
      </c>
      <c r="BH66" s="35">
        <v>0</v>
      </c>
      <c r="BI66" s="35">
        <v>0</v>
      </c>
    </row>
    <row r="67" spans="1:62" ht="29" x14ac:dyDescent="0.35">
      <c r="A67" s="3" t="s">
        <v>48</v>
      </c>
      <c r="B67" s="35">
        <v>0</v>
      </c>
      <c r="C67" s="35">
        <v>0</v>
      </c>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0</v>
      </c>
      <c r="AN67" s="35">
        <v>0</v>
      </c>
      <c r="AO67" s="35">
        <v>0</v>
      </c>
      <c r="AP67" s="35">
        <v>0</v>
      </c>
      <c r="AQ67" s="35">
        <v>0</v>
      </c>
      <c r="AR67" s="35">
        <v>0</v>
      </c>
      <c r="AS67" s="35">
        <v>0</v>
      </c>
      <c r="AT67" s="35">
        <v>0</v>
      </c>
      <c r="AU67" s="35">
        <v>0</v>
      </c>
      <c r="AV67" s="35">
        <v>0</v>
      </c>
      <c r="AW67" s="35">
        <v>0</v>
      </c>
      <c r="AX67" s="35">
        <v>0</v>
      </c>
      <c r="AY67" s="35">
        <v>0</v>
      </c>
      <c r="AZ67" s="35">
        <v>0</v>
      </c>
      <c r="BA67" s="35">
        <v>0</v>
      </c>
      <c r="BB67" s="35">
        <v>0</v>
      </c>
      <c r="BC67" s="35">
        <v>0</v>
      </c>
      <c r="BD67" s="35">
        <v>0</v>
      </c>
      <c r="BE67" s="35">
        <v>0</v>
      </c>
      <c r="BF67" s="35">
        <v>0</v>
      </c>
      <c r="BG67" s="35">
        <v>0</v>
      </c>
      <c r="BH67" s="35">
        <v>0</v>
      </c>
      <c r="BI67" s="35">
        <v>0</v>
      </c>
    </row>
    <row r="68" spans="1:62" ht="43.5" x14ac:dyDescent="0.35">
      <c r="A68" s="3" t="s">
        <v>8</v>
      </c>
      <c r="B68" s="35">
        <v>0</v>
      </c>
      <c r="C68" s="35">
        <v>0</v>
      </c>
      <c r="D68" s="35">
        <v>0</v>
      </c>
      <c r="E68" s="35">
        <v>0</v>
      </c>
      <c r="F68" s="35">
        <v>0</v>
      </c>
      <c r="G68" s="35">
        <v>0</v>
      </c>
      <c r="H68" s="35">
        <v>0</v>
      </c>
      <c r="I68" s="35">
        <v>0</v>
      </c>
      <c r="J68" s="35">
        <v>0</v>
      </c>
      <c r="K68" s="35">
        <v>0</v>
      </c>
      <c r="L68" s="35">
        <v>0</v>
      </c>
      <c r="M68" s="35">
        <v>0</v>
      </c>
      <c r="N68" s="35">
        <v>0</v>
      </c>
      <c r="O68" s="35">
        <v>0</v>
      </c>
      <c r="P68" s="35">
        <v>0</v>
      </c>
      <c r="Q68" s="35">
        <v>0</v>
      </c>
      <c r="R68" s="35">
        <v>0</v>
      </c>
      <c r="S68" s="35">
        <v>0</v>
      </c>
      <c r="T68" s="35">
        <v>0</v>
      </c>
      <c r="U68" s="35">
        <v>0</v>
      </c>
      <c r="V68" s="35">
        <v>0</v>
      </c>
      <c r="W68" s="35">
        <v>0</v>
      </c>
      <c r="X68" s="35">
        <v>0</v>
      </c>
      <c r="Y68" s="35">
        <v>0</v>
      </c>
      <c r="Z68" s="35">
        <v>0</v>
      </c>
      <c r="AA68" s="35">
        <v>0</v>
      </c>
      <c r="AB68" s="35">
        <v>0</v>
      </c>
      <c r="AC68" s="35">
        <v>0</v>
      </c>
      <c r="AD68" s="35">
        <v>0</v>
      </c>
      <c r="AE68" s="35">
        <v>0</v>
      </c>
      <c r="AF68" s="35">
        <v>0</v>
      </c>
      <c r="AG68" s="35">
        <v>0</v>
      </c>
      <c r="AH68" s="35">
        <v>0</v>
      </c>
      <c r="AI68" s="35">
        <v>0</v>
      </c>
      <c r="AJ68" s="35">
        <v>0</v>
      </c>
      <c r="AK68" s="35">
        <v>0</v>
      </c>
      <c r="AL68" s="35">
        <v>0</v>
      </c>
      <c r="AM68" s="35">
        <v>0</v>
      </c>
      <c r="AN68" s="35">
        <v>0</v>
      </c>
      <c r="AO68" s="35">
        <v>0</v>
      </c>
      <c r="AP68" s="35">
        <v>0</v>
      </c>
      <c r="AQ68" s="35">
        <v>0</v>
      </c>
      <c r="AR68" s="35">
        <v>0</v>
      </c>
      <c r="AS68" s="35">
        <v>0</v>
      </c>
      <c r="AT68" s="35">
        <v>0</v>
      </c>
      <c r="AU68" s="35">
        <v>0</v>
      </c>
      <c r="AV68" s="35">
        <v>0</v>
      </c>
      <c r="AW68" s="35">
        <v>0</v>
      </c>
      <c r="AX68" s="35">
        <v>0</v>
      </c>
      <c r="AY68" s="35">
        <v>0</v>
      </c>
      <c r="AZ68" s="35">
        <v>0</v>
      </c>
      <c r="BA68" s="35">
        <v>0</v>
      </c>
      <c r="BB68" s="35">
        <v>0</v>
      </c>
      <c r="BC68" s="35">
        <v>0</v>
      </c>
      <c r="BD68" s="35">
        <v>0</v>
      </c>
      <c r="BE68" s="35">
        <v>0</v>
      </c>
      <c r="BF68" s="35">
        <v>0</v>
      </c>
      <c r="BG68" s="35">
        <v>0</v>
      </c>
      <c r="BH68" s="35">
        <v>0</v>
      </c>
      <c r="BI68" s="35">
        <v>0</v>
      </c>
    </row>
    <row r="69" spans="1:62" ht="29" x14ac:dyDescent="0.35">
      <c r="A69" s="3" t="s">
        <v>9</v>
      </c>
      <c r="B69" s="35">
        <v>0</v>
      </c>
      <c r="C69" s="35">
        <v>0</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35">
        <v>0</v>
      </c>
      <c r="W69" s="35">
        <v>0</v>
      </c>
      <c r="X69" s="35">
        <v>0</v>
      </c>
      <c r="Y69" s="35">
        <v>0</v>
      </c>
      <c r="Z69" s="35">
        <v>0</v>
      </c>
      <c r="AA69" s="35">
        <v>0</v>
      </c>
      <c r="AB69" s="35">
        <v>0</v>
      </c>
      <c r="AC69" s="35">
        <v>0</v>
      </c>
      <c r="AD69" s="35">
        <v>0</v>
      </c>
      <c r="AE69" s="35">
        <v>0</v>
      </c>
      <c r="AF69" s="35">
        <v>0</v>
      </c>
      <c r="AG69" s="35">
        <v>0</v>
      </c>
      <c r="AH69" s="35">
        <v>0</v>
      </c>
      <c r="AI69" s="35">
        <v>0</v>
      </c>
      <c r="AJ69" s="35">
        <v>0</v>
      </c>
      <c r="AK69" s="35">
        <v>0</v>
      </c>
      <c r="AL69" s="35">
        <v>0</v>
      </c>
      <c r="AM69" s="35">
        <v>0</v>
      </c>
      <c r="AN69" s="35">
        <v>0</v>
      </c>
      <c r="AO69" s="35">
        <v>0</v>
      </c>
      <c r="AP69" s="35">
        <v>0</v>
      </c>
      <c r="AQ69" s="35">
        <v>0</v>
      </c>
      <c r="AR69" s="35">
        <v>0</v>
      </c>
      <c r="AS69" s="35">
        <v>0</v>
      </c>
      <c r="AT69" s="35">
        <v>0</v>
      </c>
      <c r="AU69" s="35">
        <v>0</v>
      </c>
      <c r="AV69" s="35">
        <v>0</v>
      </c>
      <c r="AW69" s="35">
        <v>0</v>
      </c>
      <c r="AX69" s="35">
        <v>0</v>
      </c>
      <c r="AY69" s="35">
        <v>0</v>
      </c>
      <c r="AZ69" s="35">
        <v>0</v>
      </c>
      <c r="BA69" s="35">
        <v>0</v>
      </c>
      <c r="BB69" s="35">
        <v>0</v>
      </c>
      <c r="BC69" s="35">
        <v>0</v>
      </c>
      <c r="BD69" s="35">
        <v>0</v>
      </c>
      <c r="BE69" s="35">
        <v>0</v>
      </c>
      <c r="BF69" s="35">
        <v>0</v>
      </c>
      <c r="BG69" s="35">
        <v>0</v>
      </c>
      <c r="BH69" s="35">
        <v>0</v>
      </c>
      <c r="BI69" s="35">
        <v>0</v>
      </c>
    </row>
    <row r="70" spans="1:62" x14ac:dyDescent="0.35">
      <c r="A70" s="3" t="s">
        <v>3</v>
      </c>
      <c r="B70" s="35">
        <v>0</v>
      </c>
      <c r="C70" s="35">
        <v>0</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c r="V70" s="35">
        <v>0</v>
      </c>
      <c r="W70" s="35">
        <v>0</v>
      </c>
      <c r="X70" s="35">
        <v>0</v>
      </c>
      <c r="Y70" s="35">
        <v>0</v>
      </c>
      <c r="Z70" s="35">
        <v>0</v>
      </c>
      <c r="AA70" s="35">
        <v>0</v>
      </c>
      <c r="AB70" s="35">
        <v>0</v>
      </c>
      <c r="AC70" s="35">
        <v>0</v>
      </c>
      <c r="AD70" s="35">
        <v>0</v>
      </c>
      <c r="AE70" s="35">
        <v>0</v>
      </c>
      <c r="AF70" s="35">
        <v>0</v>
      </c>
      <c r="AG70" s="35">
        <v>0</v>
      </c>
      <c r="AH70" s="35">
        <v>0</v>
      </c>
      <c r="AI70" s="35">
        <v>0</v>
      </c>
      <c r="AJ70" s="35">
        <v>0</v>
      </c>
      <c r="AK70" s="35">
        <v>0</v>
      </c>
      <c r="AL70" s="35">
        <v>0</v>
      </c>
      <c r="AM70" s="35">
        <v>0</v>
      </c>
      <c r="AN70" s="35">
        <v>0</v>
      </c>
      <c r="AO70" s="35">
        <v>0</v>
      </c>
      <c r="AP70" s="35">
        <v>0</v>
      </c>
      <c r="AQ70" s="35">
        <v>0</v>
      </c>
      <c r="AR70" s="35">
        <v>0</v>
      </c>
      <c r="AS70" s="35">
        <v>0</v>
      </c>
      <c r="AT70" s="35">
        <v>0</v>
      </c>
      <c r="AU70" s="35">
        <v>0</v>
      </c>
      <c r="AV70" s="35">
        <v>0</v>
      </c>
      <c r="AW70" s="35">
        <v>0</v>
      </c>
      <c r="AX70" s="35">
        <v>0</v>
      </c>
      <c r="AY70" s="35">
        <v>0</v>
      </c>
      <c r="AZ70" s="35">
        <v>0</v>
      </c>
      <c r="BA70" s="35">
        <v>0</v>
      </c>
      <c r="BB70" s="35">
        <v>0</v>
      </c>
      <c r="BC70" s="35">
        <v>0</v>
      </c>
      <c r="BD70" s="35">
        <v>0</v>
      </c>
      <c r="BE70" s="35">
        <v>0</v>
      </c>
      <c r="BF70" s="35">
        <v>0</v>
      </c>
      <c r="BG70" s="35">
        <v>0</v>
      </c>
      <c r="BH70" s="35">
        <v>0</v>
      </c>
      <c r="BI70" s="35">
        <v>0</v>
      </c>
    </row>
    <row r="71" spans="1:62" x14ac:dyDescent="0.35">
      <c r="A71" s="4" t="s">
        <v>39</v>
      </c>
      <c r="B71" s="35">
        <v>0</v>
      </c>
      <c r="C71" s="35">
        <v>0</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c r="V71" s="35">
        <v>0</v>
      </c>
      <c r="W71" s="35">
        <v>0</v>
      </c>
      <c r="X71" s="35">
        <v>0</v>
      </c>
      <c r="Y71" s="35">
        <v>0</v>
      </c>
      <c r="Z71" s="35">
        <v>0</v>
      </c>
      <c r="AA71" s="35">
        <v>0</v>
      </c>
      <c r="AB71" s="35">
        <v>0</v>
      </c>
      <c r="AC71" s="35">
        <v>0</v>
      </c>
      <c r="AD71" s="35">
        <v>0</v>
      </c>
      <c r="AE71" s="35">
        <v>0</v>
      </c>
      <c r="AF71" s="35">
        <v>0</v>
      </c>
      <c r="AG71" s="35">
        <v>0</v>
      </c>
      <c r="AH71" s="35">
        <v>0</v>
      </c>
      <c r="AI71" s="35">
        <v>0</v>
      </c>
      <c r="AJ71" s="35">
        <v>0</v>
      </c>
      <c r="AK71" s="35">
        <v>0</v>
      </c>
      <c r="AL71" s="35">
        <v>0</v>
      </c>
      <c r="AM71" s="35">
        <v>0</v>
      </c>
      <c r="AN71" s="35">
        <v>0</v>
      </c>
      <c r="AO71" s="35">
        <v>0</v>
      </c>
      <c r="AP71" s="35">
        <v>0</v>
      </c>
      <c r="AQ71" s="35">
        <v>0</v>
      </c>
      <c r="AR71" s="35">
        <v>0</v>
      </c>
      <c r="AS71" s="35">
        <v>0</v>
      </c>
      <c r="AT71" s="35">
        <v>0</v>
      </c>
      <c r="AU71" s="35">
        <v>0</v>
      </c>
      <c r="AV71" s="35">
        <v>0</v>
      </c>
      <c r="AW71" s="35">
        <v>0</v>
      </c>
      <c r="AX71" s="35">
        <v>0</v>
      </c>
      <c r="AY71" s="35">
        <v>0</v>
      </c>
      <c r="AZ71" s="35">
        <v>0</v>
      </c>
      <c r="BA71" s="35">
        <v>0</v>
      </c>
      <c r="BB71" s="35">
        <v>0</v>
      </c>
      <c r="BC71" s="35">
        <v>0</v>
      </c>
      <c r="BD71" s="35">
        <v>0</v>
      </c>
      <c r="BE71" s="35">
        <v>0</v>
      </c>
      <c r="BF71" s="35">
        <v>0</v>
      </c>
      <c r="BG71" s="35">
        <v>0</v>
      </c>
      <c r="BH71" s="35">
        <v>0</v>
      </c>
      <c r="BI71" s="35">
        <v>0</v>
      </c>
    </row>
    <row r="72" spans="1:62" x14ac:dyDescent="0.35">
      <c r="A72" s="26" t="s">
        <v>524</v>
      </c>
      <c r="B72" s="26">
        <f t="shared" ref="B72:BD72" si="7">(SUM(B9+B12+B15))-B19</f>
        <v>0</v>
      </c>
      <c r="C72" s="26">
        <f t="shared" si="7"/>
        <v>0</v>
      </c>
      <c r="D72" s="26">
        <f t="shared" si="7"/>
        <v>0</v>
      </c>
      <c r="E72" s="26">
        <f t="shared" si="7"/>
        <v>0</v>
      </c>
      <c r="F72" s="26">
        <f t="shared" si="7"/>
        <v>0</v>
      </c>
      <c r="G72" s="26">
        <f t="shared" si="7"/>
        <v>0</v>
      </c>
      <c r="H72" s="26">
        <f t="shared" si="7"/>
        <v>0</v>
      </c>
      <c r="I72" s="26">
        <f t="shared" si="7"/>
        <v>0</v>
      </c>
      <c r="J72" s="26">
        <f t="shared" si="7"/>
        <v>0</v>
      </c>
      <c r="K72" s="26">
        <f t="shared" si="7"/>
        <v>0</v>
      </c>
      <c r="L72" s="26">
        <f t="shared" si="7"/>
        <v>0</v>
      </c>
      <c r="M72" s="26">
        <f t="shared" si="7"/>
        <v>0</v>
      </c>
      <c r="N72" s="26">
        <f t="shared" si="7"/>
        <v>0</v>
      </c>
      <c r="O72" s="26">
        <f t="shared" si="7"/>
        <v>0</v>
      </c>
      <c r="P72" s="26">
        <f t="shared" si="7"/>
        <v>0</v>
      </c>
      <c r="Q72" s="26">
        <f t="shared" si="7"/>
        <v>0</v>
      </c>
      <c r="R72" s="26">
        <f t="shared" si="7"/>
        <v>0</v>
      </c>
      <c r="S72" s="26">
        <f t="shared" si="7"/>
        <v>0</v>
      </c>
      <c r="T72" s="26">
        <f t="shared" si="7"/>
        <v>0</v>
      </c>
      <c r="U72" s="26">
        <f t="shared" si="7"/>
        <v>0</v>
      </c>
      <c r="V72" s="26">
        <f t="shared" si="7"/>
        <v>0</v>
      </c>
      <c r="W72" s="26">
        <f t="shared" si="7"/>
        <v>0</v>
      </c>
      <c r="X72" s="26">
        <f t="shared" si="7"/>
        <v>0</v>
      </c>
      <c r="Y72" s="26">
        <f t="shared" si="7"/>
        <v>0</v>
      </c>
      <c r="Z72" s="26">
        <f t="shared" si="7"/>
        <v>0</v>
      </c>
      <c r="AA72" s="26">
        <f t="shared" si="7"/>
        <v>0</v>
      </c>
      <c r="AB72" s="26">
        <f t="shared" si="7"/>
        <v>0</v>
      </c>
      <c r="AC72" s="26">
        <f t="shared" si="7"/>
        <v>0</v>
      </c>
      <c r="AD72" s="26">
        <f t="shared" si="7"/>
        <v>0</v>
      </c>
      <c r="AE72" s="26">
        <f t="shared" si="7"/>
        <v>0</v>
      </c>
      <c r="AF72" s="26">
        <f t="shared" si="7"/>
        <v>0</v>
      </c>
      <c r="AG72" s="26">
        <f t="shared" si="7"/>
        <v>0</v>
      </c>
      <c r="AH72" s="26">
        <f t="shared" si="7"/>
        <v>0</v>
      </c>
      <c r="AI72" s="26">
        <f t="shared" si="7"/>
        <v>0</v>
      </c>
      <c r="AJ72" s="26">
        <f t="shared" si="7"/>
        <v>0</v>
      </c>
      <c r="AK72" s="26">
        <f t="shared" si="7"/>
        <v>0</v>
      </c>
      <c r="AL72" s="26">
        <f t="shared" si="7"/>
        <v>0</v>
      </c>
      <c r="AM72" s="26">
        <f t="shared" si="7"/>
        <v>0</v>
      </c>
      <c r="AN72" s="26">
        <f t="shared" si="7"/>
        <v>0</v>
      </c>
      <c r="AO72" s="26">
        <f t="shared" si="7"/>
        <v>0</v>
      </c>
      <c r="AP72" s="26">
        <f t="shared" si="7"/>
        <v>0</v>
      </c>
      <c r="AQ72" s="26">
        <f t="shared" si="7"/>
        <v>0</v>
      </c>
      <c r="AR72" s="26">
        <f t="shared" si="7"/>
        <v>0</v>
      </c>
      <c r="AS72" s="26">
        <f t="shared" si="7"/>
        <v>0</v>
      </c>
      <c r="AT72" s="26">
        <f t="shared" si="7"/>
        <v>0</v>
      </c>
      <c r="AU72" s="26">
        <f t="shared" si="7"/>
        <v>0</v>
      </c>
      <c r="AV72" s="26">
        <f t="shared" si="7"/>
        <v>0</v>
      </c>
      <c r="AW72" s="26">
        <f t="shared" si="7"/>
        <v>0</v>
      </c>
      <c r="AX72" s="26">
        <f t="shared" si="7"/>
        <v>0</v>
      </c>
      <c r="AY72" s="26">
        <f t="shared" si="7"/>
        <v>0</v>
      </c>
      <c r="AZ72" s="26">
        <f t="shared" si="7"/>
        <v>0</v>
      </c>
      <c r="BA72" s="26">
        <f t="shared" si="7"/>
        <v>0</v>
      </c>
      <c r="BB72" s="26">
        <f t="shared" si="7"/>
        <v>0</v>
      </c>
      <c r="BC72" s="26">
        <f t="shared" si="7"/>
        <v>0</v>
      </c>
      <c r="BD72" s="26">
        <f t="shared" si="7"/>
        <v>0</v>
      </c>
      <c r="BE72" s="26">
        <f t="shared" ref="BE72:BI72" si="8">(SUM(BE9+BE12+BE15))-BE19</f>
        <v>0</v>
      </c>
      <c r="BF72" s="26">
        <f t="shared" si="8"/>
        <v>0</v>
      </c>
      <c r="BG72" s="26">
        <f t="shared" si="8"/>
        <v>0</v>
      </c>
      <c r="BH72" s="26">
        <f t="shared" si="8"/>
        <v>0</v>
      </c>
      <c r="BI72" s="26">
        <f t="shared" si="8"/>
        <v>0</v>
      </c>
      <c r="BJ72" s="26">
        <f>(SUM(BJ9+BJ12+BJ15))-BJ19</f>
        <v>0</v>
      </c>
    </row>
  </sheetData>
  <sheetProtection algorithmName="SHA-512" hashValue="gF83tLTw6G0AoDKiExGC8Ml6mMvnqUwQK5m/WBaSNVPU9JIK/Ba1R7j8XbDTnCpSDMJjaIV1J02knB+B2O8fvg==" saltValue="2jlhd2Ibw3+RwHJrLKouqg==" spinCount="100000" sheet="1" objects="1" scenarios="1"/>
  <phoneticPr fontId="20" type="noConversion"/>
  <dataValidations count="5">
    <dataValidation type="whole" allowBlank="1" showInputMessage="1" showErrorMessage="1" error="Enter whole number" sqref="B8:BI8 B14:BI14 B11:BI11 B18:BI18" xr:uid="{0944D14D-67D8-4293-85D1-511B091E9EB5}">
      <formula1>0</formula1>
      <formula2>1000000</formula2>
    </dataValidation>
    <dataValidation type="decimal" operator="greaterThanOrEqual" allowBlank="1" showInputMessage="1" showErrorMessage="1" error="No text" sqref="B13 C10:BI10 B10 C13:BI13 C16:BI16 B16" xr:uid="{B8C31E75-7C50-46C2-933F-2BCBC048B44A}">
      <formula1>0</formula1>
    </dataValidation>
    <dataValidation type="whole" operator="greaterThanOrEqual" allowBlank="1" showInputMessage="1" showErrorMessage="1" error="Enter whole number" sqref="B12:BI12 B15 B19 B27:BI39 BH7 B49:BI53 B55:BI56 B22 C70 B9 C15:BI15 C19:BI19 C22:BI24 B23:B24 C42 B58:B69 B71 B42:B47 B70 C43:C47 D58:BI71 C58:C69 C71 C9:BI9 B7 C7:BG7 BI7 D42:BH47 BI42 BI44:BI47 BI43" xr:uid="{0BEEF61B-5409-4769-9A63-CF63535A65FC}">
      <formula1>0</formula1>
    </dataValidation>
    <dataValidation type="textLength" operator="lessThan" allowBlank="1" showInputMessage="1" showErrorMessage="1" sqref="C17:BE17 BF17:BI17" xr:uid="{28FF203C-7D38-46C2-B21B-8C8743AE7777}">
      <formula1>150</formula1>
    </dataValidation>
    <dataValidation type="textLength" operator="lessThanOrEqual" allowBlank="1" showInputMessage="1" showErrorMessage="1" sqref="B17" xr:uid="{EA2D6142-1B23-4C2B-ABC3-1EF6A333D9A8}">
      <formula1>150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Performance Report Cover</vt:lpstr>
      <vt:lpstr>Instructions </vt:lpstr>
      <vt:lpstr>Identification</vt:lpstr>
      <vt:lpstr>HOPWA Provider</vt:lpstr>
      <vt:lpstr>CONTACT</vt:lpstr>
      <vt:lpstr>DEM &amp; Prior Living</vt:lpstr>
      <vt:lpstr>Leveraging</vt:lpstr>
      <vt:lpstr>TBRA</vt:lpstr>
      <vt:lpstr>P-FBH</vt:lpstr>
      <vt:lpstr>ST-TFBH</vt:lpstr>
      <vt:lpstr>STRMU</vt:lpstr>
      <vt:lpstr>PHP</vt:lpstr>
      <vt:lpstr>Housing Info</vt:lpstr>
      <vt:lpstr>Supp Svcs</vt:lpstr>
      <vt:lpstr>Other Competitive Activity</vt:lpstr>
      <vt:lpstr>ATC &amp; Totals</vt:lpstr>
      <vt:lpstr>CAP DEV</vt:lpstr>
      <vt:lpstr>VAWA</vt:lpstr>
      <vt:lpstr>TOTS</vt:lpstr>
      <vt:lpstr>ATC</vt:lpstr>
      <vt:lpstr>BEN_TOT</vt:lpstr>
      <vt:lpstr>CD_TOT</vt:lpstr>
      <vt:lpstr>DEM_TOT</vt:lpstr>
      <vt:lpstr>HI_TOT</vt:lpstr>
      <vt:lpstr>IND_TOT</vt:lpstr>
      <vt:lpstr>LEV_TOT</vt:lpstr>
      <vt:lpstr>OCA_TOT</vt:lpstr>
      <vt:lpstr>PFBH_TOT</vt:lpstr>
      <vt:lpstr>PHP_TOT</vt:lpstr>
      <vt:lpstr>PROV_TOT</vt:lpstr>
      <vt:lpstr>SS_TAB_TOTS</vt:lpstr>
      <vt:lpstr>SS_TOT</vt:lpstr>
      <vt:lpstr>STRMU_TOT</vt:lpstr>
      <vt:lpstr>STTFBH_TOT</vt:lpstr>
      <vt:lpstr>TBRA_TOT</vt:lpstr>
      <vt:lpstr>VW_TOT</vt:lpstr>
    </vt:vector>
  </TitlesOfParts>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2020-11-06T15:41:56Z</dcterms:created>
  <dc:creator>Jonathan Sherwood</dc:creator>
  <lastModifiedBy>Susan Lee</lastModifiedBy>
  <dcterms:modified xsi:type="dcterms:W3CDTF">2024-05-13T18:49:32Z</dcterms:modified>
</coreProperties>
</file>